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xr:revisionPtr xr6:coauthVersionLast="47" xr6:coauthVersionMax="47" documentId="13_ncr:1_{8BADBF91-82A0-47F9-90F7-10F57E906FF7}" revIDLastSave="0" xr10:uidLastSave="{00000000-0000-0000-0000-000000000000}"/>
  <workbookProtection lockStructure="1" workbookAlgorithmName="SHA-512" workbookHashValue="bHlhyw09qNqOzkdNBcGTfwh42RBNDY5Lu2Lly15E/7Y2+lKzNCtzI3UoBnq+hGNKv2IhqltOZ76aC2d6wicMyw==" workbookSaltValue="bYnC6XLUiGprCzH90ybkwg==" workbookSpinCount="100000"/>
  <bookViews>
    <workbookView xr2:uid="{00000000-000D-0000-FFFF-FFFF00000000}" windowHeight="9555" windowWidth="18360" xWindow="1080" yWindow="1080"/>
  </bookViews>
  <sheets>
    <sheet r:id="rId1" name="法適用_下水道事業" sheetId="4"/>
    <sheet r:id="rId2" name="データ" sheetId="5" state="hidden"/>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<sst xmlns="http://schemas.openxmlformats.org/spreadsheetml/2006/main" count="236" uniqueCount="116">
  <si>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</si>
  <si>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</si>
  <si>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</si>
  <si>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</si>
  <si>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</si>
  <si>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</si>
  <si>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</si>
  <si>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</si>
  <si>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</si>
  <si>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</si>
  <si>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</si>
  <si>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</si>
  <si>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</si>
  <si>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</si>
  <si>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</si>
  <si>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</si>
  <si>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</si>
  <si>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</si>
  <si>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</si>
  <si>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</si>
  <si>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</si>
  <si>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</si>
  <si>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</si>
  <si>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</si>
  <si>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</si>
  <si>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</si>
  <si>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</si>
  <si>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</si>
  <si>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</si>
  <si>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</si>
  <si>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</si>
  <si>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</si>
  <si>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</si>
  <si>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</si>
  <si>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</si>
  <si>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</si>
  <si>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</si>
  <si>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</si>
  <si>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</si>
  <si>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</si>
  <si>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</si>
  <si>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</si>
  <si>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</si>
  <si>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</si>
  <si>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</si>
  <si>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</si>
  <si>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</si>
  <si>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</si>
  <si>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</si>
  <si>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</si>
  <si>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</si>
  <si>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</si>
  <si>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</si>
  <si>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</si>
  <si>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</si>
  <si>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</si>
  <si>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</si>
  <si>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</si>
  <si>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</si>
  <si>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</si>
  <si>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</si>
  <si>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</si>
  <si>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</si>
  <si>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</si>
  <si>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</si>
  <si>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</si>
  <si>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</si>
  <si>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</si>
  <si>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</si>
  <si>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</si>
  <si>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</si>
  <si>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</si>
  <si>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</si>
  <si>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</si>
  <si>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</si>
  <si>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</si>
  <si>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</si>
  <si>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</si>
  <si>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</si>
  <si>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</si>
  <si>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</si>
  <si>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</si>
  <si>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</si>
  <si>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</si>
  <si>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</si>
  <si>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</si>
  <si>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</si>
  <si>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</si>
  <si>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</si>
  <si>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</si>
  <si>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</si>
  <si>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</si>
  <si>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</si>
  <si>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</si>
  <si>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</si>
  <si>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</si>
  <si>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</si>
  <si>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</si>
  <si>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</si>
  <si>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</si>
  <si>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</si>
  <si>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</si>
  <si>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</si>
  <si>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</si>
  <si>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</si>
  <si>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</si>
  <si>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</si>
  <si>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</si>
  <si>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</si>
  <si>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</si>
  <si>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</si>
  <si>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</si>
  <si>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</si>
  <si>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稲城市では、土地区画整理事業等により、長期総合計画の計画期間内である令和１２年度まではゆるやかな人口増を見込んでいることから、有収水量・使用料収入の急減はないと見込んでおります。
　一方、元利償還が進んでいることから、④企業債残高対事業規模比率も減少しており、類似団体平均値を大きく下回っている他、①経常収支比率や⑤経費回収率は100％を超え、黒字収支となっており、安定した経営状況となっています。
　③流動比率についても、起債償還のピークを超えたことから改善傾向であり、100％を上回りました。
　以上のことから、現状、安定した経営状況ではありますが、今後も接続促進等を行い、⑧水洗化率の向上に努めていきます。</t>
    <rPh sb="19" eb="25">
      <t>チョウキソウゴウケイカク</t>
    </rPh>
    <rPh sb="26" eb="31">
      <t>ケイカクキカンナイ</t>
    </rPh>
    <rPh sb="34" eb="36">
      <t>レイワ</t>
    </rPh>
    <rPh sb="38" eb="40">
      <t>ネンド</t>
    </rPh>
    <rPh sb="52" eb="54">
      <t>ミコ</t>
    </rPh>
    <rPh sb="74" eb="76">
      <t>キュウゲン</t>
    </rPh>
    <rPh sb="80" eb="82">
      <t>ミコ</t>
    </rPh>
    <rPh sb="241" eb="243">
      <t>ウワマワ</t>
    </rPh>
    <rPh sb="258" eb="260">
      <t>ゲンジョウ</t>
    </rPh>
    <phoneticPr fontId="4"/>
  </si>
  <si>
    <t>稲城市の公共下水道事業は昭和56年度から開始しているため、管渠などの主な資産は法定耐用年数を超えておりません。
　よって、資産の老朽化度合を示す①有形固定資産減価償却率は平均を下回っており、②管渠老朽化率や③管渠改善率は0％となっています。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rPh sb="29" eb="31">
      <t>カンキョ</t>
    </rPh>
    <rPh sb="34" eb="35">
      <t>オモ</t>
    </rPh>
    <rPh sb="36" eb="38">
      <t>シサン</t>
    </rPh>
    <phoneticPr fontId="4"/>
  </si>
  <si>
    <t>稲城市では、土地区画整理事業等で人口の増加が続いており、第五次稲城市長期総合計画では、計画期間である令和12年度まで微増ではありますが、人口の増加が見込まれています。よって、有収水量の大きな減少はないと予想しておりますが、物価高などによる⑥汚水処理原価の上昇には気を配りつつ健全経営を目指してまいります。
　今後、施設の老朽化により多大な維持管理費用や更新費用が必要となることが見込まれることから、下水道事業経営戦略、ストックマネジメント計画実施方針を基に、持続可能で安定した経営基盤の構築を行ってまいります。</t>
    <rPh sb="92" eb="93">
      <t>オオ</t>
    </rPh>
    <rPh sb="95" eb="97">
      <t>ゲンショウ</t>
    </rPh>
    <rPh sb="101" eb="103">
      <t>ヨソウ</t>
    </rPh>
    <rPh sb="111" eb="114">
      <t>ブッカダカ</t>
    </rPh>
    <rPh sb="124" eb="126">
      <t>ゲンカ</t>
    </rPh>
    <rPh sb="127" eb="129">
      <t>ジョウショウ</t>
    </rPh>
    <rPh sb="131" eb="132">
      <t>キ</t>
    </rPh>
    <rPh sb="133" eb="134">
      <t>クバ</t>
    </rPh>
    <rPh sb="137" eb="141">
      <t>ケンゼンケイエイ</t>
    </rPh>
    <rPh sb="142" eb="144">
      <t>メザ</t>
    </rPh>
    <rPh sb="246" eb="2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</si>
</sst>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B2-4585-AF35-6418A0670F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A6B2-4585-AF35-6418A0670F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E-46F8-834D-8A39AF3CBA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18DE-46F8-834D-8A39AF3CBA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c:v>
                </c:pt>
                <c:pt idx="1">
                  <c:v>97.68</c:v>
                </c:pt>
                <c:pt idx="2">
                  <c:v>97.76</c:v>
                </c:pt>
                <c:pt idx="3">
                  <c:v>97.79</c:v>
                </c:pt>
                <c:pt idx="4">
                  <c:v>97.82</c:v>
                </c:pt>
              </c:numCache>
            </c:numRef>
          </c:val>
          <c:extLst>
            <c:ext xmlns:c16="http://schemas.microsoft.com/office/drawing/2014/chart" uri="{C3380CC4-5D6E-409C-BE32-E72D297353CC}">
              <c16:uniqueId val="{00000000-3022-43D0-B3C7-3935348C6F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3022-43D0-B3C7-3935348C6F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103.62</c:v>
                </c:pt>
                <c:pt idx="1">
                  <c:v>106.04</c:v>
                </c:pt>
                <c:pt idx="2">
                  <c:v>109.16</c:v>
                </c:pt>
                <c:pt idx="3">
                  <c:v>109.01</c:v>
                </c:pt>
                <c:pt idx="4">
                  <c:v>107.18</c:v>
                </c:pt>
              </c:numCache>
            </c:numRef>
          </c:val>
          <c:extLst>
            <c:ext xmlns:c16="http://schemas.microsoft.com/office/drawing/2014/chart" uri="{C3380CC4-5D6E-409C-BE32-E72D297353CC}">
              <c16:uniqueId val="{00000000-E136-4AF8-AA30-19EEFCACA4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E136-4AF8-AA30-19EEFCACA4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3.36</c:v>
                </c:pt>
                <c:pt idx="1">
                  <c:v>6.71</c:v>
                </c:pt>
                <c:pt idx="2">
                  <c:v>9.99</c:v>
                </c:pt>
                <c:pt idx="3">
                  <c:v>12.97</c:v>
                </c:pt>
                <c:pt idx="4">
                  <c:v>16.059999999999999</c:v>
                </c:pt>
              </c:numCache>
            </c:numRef>
          </c:val>
          <c:extLst>
            <c:ext xmlns:c16="http://schemas.microsoft.com/office/drawing/2014/chart" uri="{C3380CC4-5D6E-409C-BE32-E72D297353CC}">
              <c16:uniqueId val="{00000000-1AEE-4CCA-BF27-C8F94C7105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1AEE-4CCA-BF27-C8F94C7105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3-4DF5-B4FA-6FDF7AD1ED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CA93-4DF5-B4FA-6FDF7AD1ED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32-4215-A1CC-7AB187C271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F432-4215-A1CC-7AB187C271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33.979999999999997</c:v>
                </c:pt>
                <c:pt idx="1">
                  <c:v>48.53</c:v>
                </c:pt>
                <c:pt idx="2">
                  <c:v>73</c:v>
                </c:pt>
                <c:pt idx="3">
                  <c:v>92.4</c:v>
                </c:pt>
                <c:pt idx="4">
                  <c:v>127.7</c:v>
                </c:pt>
              </c:numCache>
            </c:numRef>
          </c:val>
          <c:extLst>
            <c:ext xmlns:c16="http://schemas.microsoft.com/office/drawing/2014/chart" uri="{C3380CC4-5D6E-409C-BE32-E72D297353CC}">
              <c16:uniqueId val="{00000000-0C26-4617-A140-81BBC8506C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0C26-4617-A140-81BBC8506C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433.66</c:v>
                </c:pt>
                <c:pt idx="1">
                  <c:v>379.89</c:v>
                </c:pt>
                <c:pt idx="2">
                  <c:v>343.63</c:v>
                </c:pt>
                <c:pt idx="3">
                  <c:v>311.83</c:v>
                </c:pt>
                <c:pt idx="4">
                  <c:v>285.24</c:v>
                </c:pt>
              </c:numCache>
            </c:numRef>
          </c:val>
          <c:extLst>
            <c:ext xmlns:c16="http://schemas.microsoft.com/office/drawing/2014/chart" uri="{C3380CC4-5D6E-409C-BE32-E72D297353CC}">
              <c16:uniqueId val="{00000000-3FDB-4598-A572-B1128A834B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3FDB-4598-A572-B1128A834B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98.25</c:v>
                </c:pt>
                <c:pt idx="1">
                  <c:v>103.68</c:v>
                </c:pt>
                <c:pt idx="2">
                  <c:v>109.11</c:v>
                </c:pt>
                <c:pt idx="3">
                  <c:v>107.94</c:v>
                </c:pt>
                <c:pt idx="4">
                  <c:v>106.89</c:v>
                </c:pt>
              </c:numCache>
            </c:numRef>
          </c:val>
          <c:extLst>
            <c:ext xmlns:c16="http://schemas.microsoft.com/office/drawing/2014/chart" uri="{C3380CC4-5D6E-409C-BE32-E72D297353CC}">
              <c16:uniqueId val="{00000000-A70E-4340-B0B1-31355E7F0F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A70E-4340-B0B1-31355E7F0F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123.05</c:v>
                </c:pt>
                <c:pt idx="1">
                  <c:v>114.17</c:v>
                </c:pt>
                <c:pt idx="2">
                  <c:v>108.78</c:v>
                </c:pt>
                <c:pt idx="3">
                  <c:v>110.2</c:v>
                </c:pt>
                <c:pt idx="4">
                  <c:v>113.12</c:v>
                </c:pt>
              </c:numCache>
            </c:numRef>
          </c:val>
          <c:extLst>
            <c:ext xmlns:c16="http://schemas.microsoft.com/office/drawing/2014/chart" uri="{C3380CC4-5D6E-409C-BE32-E72D297353CC}">
              <c16:uniqueId val="{00000000-C402-4B55-9AE6-81E8B5F54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C402-4B55-9AE6-81E8B5F54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 zoomScaleNormal="100" workbookViewId="0">
      <selection activeCell="CA1" sqref="CA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東京都　稲城市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54">
        <f>データ!S6</f>
        <v>93781</v>
      </c>
      <c r="AM8" s="54"/>
      <c r="AN8" s="54"/>
      <c r="AO8" s="54"/>
      <c r="AP8" s="54"/>
      <c r="AQ8" s="54"/>
      <c r="AR8" s="54"/>
      <c r="AS8" s="54"/>
      <c r="AT8" s="53">
        <f>データ!T6</f>
        <v>17.97</v>
      </c>
      <c r="AU8" s="53"/>
      <c r="AV8" s="53"/>
      <c r="AW8" s="53"/>
      <c r="AX8" s="53"/>
      <c r="AY8" s="53"/>
      <c r="AZ8" s="53"/>
      <c r="BA8" s="53"/>
      <c r="BB8" s="53">
        <f>データ!U6</f>
        <v>5218.75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84.82</v>
      </c>
      <c r="J10" s="53"/>
      <c r="K10" s="53"/>
      <c r="L10" s="53"/>
      <c r="M10" s="53"/>
      <c r="N10" s="53"/>
      <c r="O10" s="53"/>
      <c r="P10" s="53">
        <f>データ!P6</f>
        <v>99.3</v>
      </c>
      <c r="Q10" s="53"/>
      <c r="R10" s="53"/>
      <c r="S10" s="53"/>
      <c r="T10" s="53"/>
      <c r="U10" s="53"/>
      <c r="V10" s="53"/>
      <c r="W10" s="53">
        <f>データ!Q6</f>
        <v>95.17</v>
      </c>
      <c r="X10" s="53"/>
      <c r="Y10" s="53"/>
      <c r="Z10" s="53"/>
      <c r="AA10" s="53"/>
      <c r="AB10" s="53"/>
      <c r="AC10" s="53"/>
      <c r="AD10" s="54">
        <f>データ!R6</f>
        <v>2068</v>
      </c>
      <c r="AE10" s="54"/>
      <c r="AF10" s="54"/>
      <c r="AG10" s="54"/>
      <c r="AH10" s="54"/>
      <c r="AI10" s="54"/>
      <c r="AJ10" s="54"/>
      <c r="AK10" s="2"/>
      <c r="AL10" s="54">
        <f>データ!V6</f>
        <v>93166</v>
      </c>
      <c r="AM10" s="54"/>
      <c r="AN10" s="54"/>
      <c r="AO10" s="54"/>
      <c r="AP10" s="54"/>
      <c r="AQ10" s="54"/>
      <c r="AR10" s="54"/>
      <c r="AS10" s="54"/>
      <c r="AT10" s="53">
        <f>データ!W6</f>
        <v>11.28</v>
      </c>
      <c r="AU10" s="53"/>
      <c r="AV10" s="53"/>
      <c r="AW10" s="53"/>
      <c r="AX10" s="53"/>
      <c r="AY10" s="53"/>
      <c r="AZ10" s="53"/>
      <c r="BA10" s="53"/>
      <c r="BB10" s="53">
        <f>データ!X6</f>
        <v>8259.4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P4p2AAkfGwQyMqNJuUT0tW+RhfzEcBHdr0ESHTr4ymj+gp3dOC/I/PmHwHOH9VzdP/r7jemZiHiNsRYPSWHlQ==" saltValue="hUUkmhMkF+rcL3ymaPNy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132250</v>
      </c>
      <c r="D6" s="19">
        <f t="shared" si="3"/>
        <v>46</v>
      </c>
      <c r="E6" s="19">
        <f t="shared" si="3"/>
        <v>17</v>
      </c>
      <c r="F6" s="19">
        <f t="shared" si="3"/>
        <v>1</v>
      </c>
      <c r="G6" s="19">
        <f t="shared" si="3"/>
        <v>0</v>
      </c>
      <c r="H6" s="19" t="str">
        <f t="shared" si="3"/>
        <v>東京都　稲城市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84.82</v>
      </c>
      <c r="P6" s="20">
        <f t="shared" si="3"/>
        <v>99.3</v>
      </c>
      <c r="Q6" s="20">
        <f t="shared" si="3"/>
        <v>95.17</v>
      </c>
      <c r="R6" s="20">
        <f t="shared" si="3"/>
        <v>2068</v>
      </c>
      <c r="S6" s="20">
        <f t="shared" si="3"/>
        <v>93781</v>
      </c>
      <c r="T6" s="20">
        <f t="shared" si="3"/>
        <v>17.97</v>
      </c>
      <c r="U6" s="20">
        <f t="shared" si="3"/>
        <v>5218.75</v>
      </c>
      <c r="V6" s="20">
        <f t="shared" si="3"/>
        <v>93166</v>
      </c>
      <c r="W6" s="20">
        <f t="shared" si="3"/>
        <v>11.28</v>
      </c>
      <c r="X6" s="20">
        <f t="shared" si="3"/>
        <v>8259.4</v>
      </c>
      <c r="Y6" s="21">
        <f>IF(Y7="",NA(),Y7)</f>
        <v>103.62</v>
      </c>
      <c r="Z6" s="21">
        <f t="shared" ref="Z6:AH6" si="4">IF(Z7="",NA(),Z7)</f>
        <v>106.04</v>
      </c>
      <c r="AA6" s="21">
        <f t="shared" si="4"/>
        <v>109.16</v>
      </c>
      <c r="AB6" s="21">
        <f t="shared" si="4"/>
        <v>109.01</v>
      </c>
      <c r="AC6" s="21">
        <f t="shared" si="4"/>
        <v>107.18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33.979999999999997</v>
      </c>
      <c r="AV6" s="21">
        <f t="shared" ref="AV6:BD6" si="6">IF(AV7="",NA(),AV7)</f>
        <v>48.53</v>
      </c>
      <c r="AW6" s="21">
        <f t="shared" si="6"/>
        <v>73</v>
      </c>
      <c r="AX6" s="21">
        <f t="shared" si="6"/>
        <v>92.4</v>
      </c>
      <c r="AY6" s="21">
        <f t="shared" si="6"/>
        <v>127.7</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433.66</v>
      </c>
      <c r="BG6" s="21">
        <f t="shared" ref="BG6:BO6" si="7">IF(BG7="",NA(),BG7)</f>
        <v>379.89</v>
      </c>
      <c r="BH6" s="21">
        <f t="shared" si="7"/>
        <v>343.63</v>
      </c>
      <c r="BI6" s="21">
        <f t="shared" si="7"/>
        <v>311.83</v>
      </c>
      <c r="BJ6" s="21">
        <f t="shared" si="7"/>
        <v>285.24</v>
      </c>
      <c r="BK6" s="21">
        <f t="shared" si="7"/>
        <v>813.96</v>
      </c>
      <c r="BL6" s="21">
        <f t="shared" si="7"/>
        <v>843.72</v>
      </c>
      <c r="BM6" s="21">
        <f t="shared" si="7"/>
        <v>788.62</v>
      </c>
      <c r="BN6" s="21">
        <f t="shared" si="7"/>
        <v>772.15</v>
      </c>
      <c r="BO6" s="21">
        <f t="shared" si="7"/>
        <v>717.6</v>
      </c>
      <c r="BP6" s="20" t="str">
        <f>IF(BP7="","",IF(BP7="-","【-】","【"&amp;SUBSTITUTE(TEXT(BP7,"#,##0.00"),"-","△")&amp;"】"))</f>
        <v>【630.82】</v>
      </c>
      <c r="BQ6" s="21">
        <f>IF(BQ7="",NA(),BQ7)</f>
        <v>98.25</v>
      </c>
      <c r="BR6" s="21">
        <f t="shared" ref="BR6:BZ6" si="8">IF(BR7="",NA(),BR7)</f>
        <v>103.68</v>
      </c>
      <c r="BS6" s="21">
        <f t="shared" si="8"/>
        <v>109.11</v>
      </c>
      <c r="BT6" s="21">
        <f t="shared" si="8"/>
        <v>107.94</v>
      </c>
      <c r="BU6" s="21">
        <f t="shared" si="8"/>
        <v>106.89</v>
      </c>
      <c r="BV6" s="21">
        <f t="shared" si="8"/>
        <v>92.08</v>
      </c>
      <c r="BW6" s="21">
        <f t="shared" si="8"/>
        <v>94.81</v>
      </c>
      <c r="BX6" s="21">
        <f t="shared" si="8"/>
        <v>99.88</v>
      </c>
      <c r="BY6" s="21">
        <f t="shared" si="8"/>
        <v>98.82</v>
      </c>
      <c r="BZ6" s="21">
        <f t="shared" si="8"/>
        <v>97.58</v>
      </c>
      <c r="CA6" s="20" t="str">
        <f>IF(CA7="","",IF(CA7="-","【-】","【"&amp;SUBSTITUTE(TEXT(CA7,"#,##0.00"),"-","△")&amp;"】"))</f>
        <v>【97.81】</v>
      </c>
      <c r="CB6" s="21">
        <f>IF(CB7="",NA(),CB7)</f>
        <v>123.05</v>
      </c>
      <c r="CC6" s="21">
        <f t="shared" ref="CC6:CK6" si="9">IF(CC7="",NA(),CC7)</f>
        <v>114.17</v>
      </c>
      <c r="CD6" s="21">
        <f t="shared" si="9"/>
        <v>108.78</v>
      </c>
      <c r="CE6" s="21">
        <f t="shared" si="9"/>
        <v>110.2</v>
      </c>
      <c r="CF6" s="21">
        <f t="shared" si="9"/>
        <v>113.12</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97.5</v>
      </c>
      <c r="CY6" s="21">
        <f t="shared" ref="CY6:DG6" si="11">IF(CY7="",NA(),CY7)</f>
        <v>97.68</v>
      </c>
      <c r="CZ6" s="21">
        <f t="shared" si="11"/>
        <v>97.76</v>
      </c>
      <c r="DA6" s="21">
        <f t="shared" si="11"/>
        <v>97.79</v>
      </c>
      <c r="DB6" s="21">
        <f t="shared" si="11"/>
        <v>97.82</v>
      </c>
      <c r="DC6" s="21">
        <f t="shared" si="11"/>
        <v>95.95</v>
      </c>
      <c r="DD6" s="21">
        <f t="shared" si="11"/>
        <v>95.96</v>
      </c>
      <c r="DE6" s="21">
        <f t="shared" si="11"/>
        <v>95.73</v>
      </c>
      <c r="DF6" s="21">
        <f t="shared" si="11"/>
        <v>96.1</v>
      </c>
      <c r="DG6" s="21">
        <f t="shared" si="11"/>
        <v>96.61</v>
      </c>
      <c r="DH6" s="20" t="str">
        <f>IF(DH7="","",IF(DH7="-","【-】","【"&amp;SUBSTITUTE(TEXT(DH7,"#,##0.00"),"-","△")&amp;"】"))</f>
        <v>【95.91】</v>
      </c>
      <c r="DI6" s="21">
        <f>IF(DI7="",NA(),DI7)</f>
        <v>3.36</v>
      </c>
      <c r="DJ6" s="21">
        <f t="shared" ref="DJ6:DR6" si="12">IF(DJ7="",NA(),DJ7)</f>
        <v>6.71</v>
      </c>
      <c r="DK6" s="21">
        <f t="shared" si="12"/>
        <v>9.99</v>
      </c>
      <c r="DL6" s="21">
        <f t="shared" si="12"/>
        <v>12.97</v>
      </c>
      <c r="DM6" s="21">
        <f t="shared" si="12"/>
        <v>16.059999999999999</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132250</v>
      </c>
      <c r="D7" s="23">
        <v>46</v>
      </c>
      <c r="E7" s="23">
        <v>17</v>
      </c>
      <c r="F7" s="23">
        <v>1</v>
      </c>
      <c r="G7" s="23">
        <v>0</v>
      </c>
      <c r="H7" s="23" t="s">
        <v>96</v>
      </c>
      <c r="I7" s="23" t="s">
        <v>97</v>
      </c>
      <c r="J7" s="23" t="s">
        <v>98</v>
      </c>
      <c r="K7" s="23" t="s">
        <v>99</v>
      </c>
      <c r="L7" s="23" t="s">
        <v>100</v>
      </c>
      <c r="M7" s="23" t="s">
        <v>101</v>
      </c>
      <c r="N7" s="24" t="s">
        <v>102</v>
      </c>
      <c r="O7" s="24">
        <v>84.82</v>
      </c>
      <c r="P7" s="24">
        <v>99.3</v>
      </c>
      <c r="Q7" s="24">
        <v>95.17</v>
      </c>
      <c r="R7" s="24">
        <v>2068</v>
      </c>
      <c r="S7" s="24">
        <v>93781</v>
      </c>
      <c r="T7" s="24">
        <v>17.97</v>
      </c>
      <c r="U7" s="24">
        <v>5218.75</v>
      </c>
      <c r="V7" s="24">
        <v>93166</v>
      </c>
      <c r="W7" s="24">
        <v>11.28</v>
      </c>
      <c r="X7" s="24">
        <v>8259.4</v>
      </c>
      <c r="Y7" s="24">
        <v>103.62</v>
      </c>
      <c r="Z7" s="24">
        <v>106.04</v>
      </c>
      <c r="AA7" s="24">
        <v>109.16</v>
      </c>
      <c r="AB7" s="24">
        <v>109.01</v>
      </c>
      <c r="AC7" s="24">
        <v>107.18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33.979999999999997</v>
      </c>
      <c r="AV7" s="24">
        <v>48.53</v>
      </c>
      <c r="AW7" s="24">
        <v>73</v>
      </c>
      <c r="AX7" s="24">
        <v>92.4</v>
      </c>
      <c r="AY7" s="24">
        <v>127.7</v>
      </c>
      <c r="AZ7" s="24">
        <v>35.200000000000003</v>
      </c>
      <c r="BA7" s="24">
        <v>37.200000000000003</v>
      </c>
      <c r="BB7" s="24">
        <v>47.13</v>
      </c>
      <c r="BC7" s="24">
        <v>50.85</v>
      </c>
      <c r="BD7" s="24">
        <v>63.13</v>
      </c>
      <c r="BE7" s="24">
        <v>78.430000000000007</v>
      </c>
      <c r="BF7" s="24">
        <v>433.66</v>
      </c>
      <c r="BG7" s="24">
        <v>379.89</v>
      </c>
      <c r="BH7" s="24">
        <v>343.63</v>
      </c>
      <c r="BI7" s="24">
        <v>311.83</v>
      </c>
      <c r="BJ7" s="24">
        <v>285.24</v>
      </c>
      <c r="BK7" s="24">
        <v>813.96</v>
      </c>
      <c r="BL7" s="24">
        <v>843.72</v>
      </c>
      <c r="BM7" s="24">
        <v>788.62</v>
      </c>
      <c r="BN7" s="24">
        <v>772.15</v>
      </c>
      <c r="BO7" s="24">
        <v>717.6</v>
      </c>
      <c r="BP7" s="24">
        <v>630.82000000000005</v>
      </c>
      <c r="BQ7" s="24">
        <v>98.25</v>
      </c>
      <c r="BR7" s="24">
        <v>103.68</v>
      </c>
      <c r="BS7" s="24">
        <v>109.11</v>
      </c>
      <c r="BT7" s="24">
        <v>107.94</v>
      </c>
      <c r="BU7" s="24">
        <v>106.89</v>
      </c>
      <c r="BV7" s="24">
        <v>92.08</v>
      </c>
      <c r="BW7" s="24">
        <v>94.81</v>
      </c>
      <c r="BX7" s="24">
        <v>99.88</v>
      </c>
      <c r="BY7" s="24">
        <v>98.82</v>
      </c>
      <c r="BZ7" s="24">
        <v>97.58</v>
      </c>
      <c r="CA7" s="24">
        <v>97.81</v>
      </c>
      <c r="CB7" s="24">
        <v>123.05</v>
      </c>
      <c r="CC7" s="24">
        <v>114.17</v>
      </c>
      <c r="CD7" s="24">
        <v>108.78</v>
      </c>
      <c r="CE7" s="24">
        <v>110.2</v>
      </c>
      <c r="CF7" s="24">
        <v>113.12</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97.5</v>
      </c>
      <c r="CY7" s="24">
        <v>97.68</v>
      </c>
      <c r="CZ7" s="24">
        <v>97.76</v>
      </c>
      <c r="DA7" s="24">
        <v>97.79</v>
      </c>
      <c r="DB7" s="24">
        <v>97.82</v>
      </c>
      <c r="DC7" s="24">
        <v>95.95</v>
      </c>
      <c r="DD7" s="24">
        <v>95.96</v>
      </c>
      <c r="DE7" s="24">
        <v>95.73</v>
      </c>
      <c r="DF7" s="24">
        <v>96.1</v>
      </c>
      <c r="DG7" s="24">
        <v>96.61</v>
      </c>
      <c r="DH7" s="24">
        <v>95.91</v>
      </c>
      <c r="DI7" s="24">
        <v>3.36</v>
      </c>
      <c r="DJ7" s="24">
        <v>6.71</v>
      </c>
      <c r="DK7" s="24">
        <v>9.99</v>
      </c>
      <c r="DL7" s="24">
        <v>12.97</v>
      </c>
      <c r="DM7" s="24">
        <v>16.059999999999999</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0</v>
      </c>
      <c r="EH7" s="24">
        <v>0</v>
      </c>
      <c r="EI7" s="24">
        <v>0</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2025-01-24T07:00:48Z</dcterms:created>
  <dcterms:modified xsi:type="dcterms:W3CDTF">2025-02-02T23:28:19Z</dcterms:modified>
</cp:coreProperties>
</file>