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csms02\1510総務契約課\総務係\統計調査\統計諸ﾌｧｲﾙ集\1統計いなぎ作成\統計いなぎ原稿\令和5年度版\原稿\回答\完成\"/>
    </mc:Choice>
  </mc:AlternateContent>
  <bookViews>
    <workbookView xWindow="7410" yWindow="-60" windowWidth="13110" windowHeight="9645"/>
  </bookViews>
  <sheets>
    <sheet name="P174" sheetId="19" r:id="rId1"/>
  </sheets>
  <calcPr calcId="162913"/>
</workbook>
</file>

<file path=xl/calcChain.xml><?xml version="1.0" encoding="utf-8"?>
<calcChain xmlns="http://schemas.openxmlformats.org/spreadsheetml/2006/main">
  <c r="K30" i="19" l="1"/>
  <c r="I30" i="19"/>
  <c r="G30" i="19"/>
  <c r="E30" i="19"/>
  <c r="D30" i="19"/>
  <c r="C30" i="19"/>
  <c r="A34" i="19"/>
  <c r="A33" i="19"/>
  <c r="A32" i="19"/>
  <c r="A30" i="19"/>
  <c r="A29" i="19"/>
  <c r="A12" i="19"/>
  <c r="B31" i="19" l="1"/>
  <c r="B32" i="19" l="1"/>
  <c r="D13" i="19" l="1"/>
  <c r="D11" i="19"/>
  <c r="D14" i="19"/>
</calcChain>
</file>

<file path=xl/sharedStrings.xml><?xml version="1.0" encoding="utf-8"?>
<sst xmlns="http://schemas.openxmlformats.org/spreadsheetml/2006/main" count="92" uniqueCount="45">
  <si>
    <t>総数</t>
    <rPh sb="0" eb="2">
      <t>ソウスウ</t>
    </rPh>
    <phoneticPr fontId="1"/>
  </si>
  <si>
    <t>時点</t>
    <rPh sb="0" eb="2">
      <t>ジテン</t>
    </rPh>
    <phoneticPr fontId="1"/>
  </si>
  <si>
    <t>矢野口</t>
    <rPh sb="0" eb="3">
      <t>ヤノクチ</t>
    </rPh>
    <phoneticPr fontId="1"/>
  </si>
  <si>
    <t>東長沼</t>
    <rPh sb="0" eb="1">
      <t>ヒガシ</t>
    </rPh>
    <rPh sb="1" eb="3">
      <t>ナガヌマ</t>
    </rPh>
    <phoneticPr fontId="1"/>
  </si>
  <si>
    <t>大丸</t>
    <rPh sb="0" eb="2">
      <t>オオマル</t>
    </rPh>
    <phoneticPr fontId="1"/>
  </si>
  <si>
    <t>百村</t>
    <rPh sb="0" eb="2">
      <t>モムラ</t>
    </rPh>
    <phoneticPr fontId="1"/>
  </si>
  <si>
    <t>坂浜</t>
    <rPh sb="0" eb="2">
      <t>サカハマ</t>
    </rPh>
    <phoneticPr fontId="1"/>
  </si>
  <si>
    <t>平尾</t>
    <rPh sb="0" eb="2">
      <t>ヒラオ</t>
    </rPh>
    <phoneticPr fontId="1"/>
  </si>
  <si>
    <t>押立</t>
    <rPh sb="0" eb="2">
      <t>オシタテ</t>
    </rPh>
    <phoneticPr fontId="1"/>
  </si>
  <si>
    <t>向陽台</t>
    <rPh sb="0" eb="3">
      <t>コウヨウダイ</t>
    </rPh>
    <phoneticPr fontId="1"/>
  </si>
  <si>
    <t>長峰</t>
    <rPh sb="0" eb="2">
      <t>ナガミネ</t>
    </rPh>
    <phoneticPr fontId="1"/>
  </si>
  <si>
    <t>-</t>
  </si>
  <si>
    <t>資料　：　議会事務局</t>
    <rPh sb="0" eb="2">
      <t>シリョウ</t>
    </rPh>
    <rPh sb="5" eb="7">
      <t>ギカイ</t>
    </rPh>
    <rPh sb="7" eb="10">
      <t>ジムキョク</t>
    </rPh>
    <phoneticPr fontId="1"/>
  </si>
  <si>
    <t>年次</t>
    <rPh sb="0" eb="2">
      <t>ネンジ</t>
    </rPh>
    <phoneticPr fontId="1"/>
  </si>
  <si>
    <t>請願・陳情</t>
    <rPh sb="0" eb="2">
      <t>セイガン</t>
    </rPh>
    <rPh sb="3" eb="5">
      <t>チンジョウ</t>
    </rPh>
    <phoneticPr fontId="1"/>
  </si>
  <si>
    <t>予算</t>
    <rPh sb="0" eb="2">
      <t>ヨサン</t>
    </rPh>
    <phoneticPr fontId="1"/>
  </si>
  <si>
    <t>条例</t>
    <rPh sb="0" eb="2">
      <t>ジョウレイ</t>
    </rPh>
    <phoneticPr fontId="1"/>
  </si>
  <si>
    <t>決算</t>
    <rPh sb="0" eb="2">
      <t>ケッサン</t>
    </rPh>
    <phoneticPr fontId="1"/>
  </si>
  <si>
    <t>その他</t>
    <rPh sb="2" eb="3">
      <t>タ</t>
    </rPh>
    <phoneticPr fontId="1"/>
  </si>
  <si>
    <t>採択</t>
    <rPh sb="0" eb="2">
      <t>サイタク</t>
    </rPh>
    <phoneticPr fontId="1"/>
  </si>
  <si>
    <t>不採択</t>
    <rPh sb="0" eb="1">
      <t>フ</t>
    </rPh>
    <rPh sb="1" eb="3">
      <t>サイタク</t>
    </rPh>
    <phoneticPr fontId="1"/>
  </si>
  <si>
    <t>若葉台</t>
    <rPh sb="0" eb="2">
      <t>ワカバ</t>
    </rPh>
    <rPh sb="2" eb="3">
      <t>ダイ</t>
    </rPh>
    <phoneticPr fontId="1"/>
  </si>
  <si>
    <t>単位：人</t>
    <rPh sb="0" eb="2">
      <t>タンイ</t>
    </rPh>
    <rPh sb="3" eb="4">
      <t>ニン</t>
    </rPh>
    <phoneticPr fontId="1"/>
  </si>
  <si>
    <t>議案審議件数</t>
    <rPh sb="0" eb="2">
      <t>ギアン</t>
    </rPh>
    <rPh sb="2" eb="4">
      <t>シンギ</t>
    </rPh>
    <rPh sb="4" eb="6">
      <t>ケンスウ</t>
    </rPh>
    <phoneticPr fontId="1"/>
  </si>
  <si>
    <t>継続
審議</t>
    <rPh sb="0" eb="2">
      <t>ケイゾク</t>
    </rPh>
    <rPh sb="3" eb="5">
      <t>シンギ</t>
    </rPh>
    <phoneticPr fontId="1"/>
  </si>
  <si>
    <t>審議
未了</t>
    <rPh sb="0" eb="2">
      <t>シンギ</t>
    </rPh>
    <rPh sb="3" eb="5">
      <t>ミリョウ</t>
    </rPh>
    <phoneticPr fontId="1"/>
  </si>
  <si>
    <t>審議
件数</t>
    <rPh sb="0" eb="2">
      <t>シンギ</t>
    </rPh>
    <rPh sb="3" eb="5">
      <t>ケンスウ</t>
    </rPh>
    <phoneticPr fontId="1"/>
  </si>
  <si>
    <t>受理
件数</t>
    <rPh sb="0" eb="2">
      <t>ジュリ</t>
    </rPh>
    <rPh sb="3" eb="5">
      <t>ケンスウ</t>
    </rPh>
    <phoneticPr fontId="1"/>
  </si>
  <si>
    <t>議員
提出</t>
    <rPh sb="0" eb="2">
      <t>ギイン</t>
    </rPh>
    <rPh sb="3" eb="5">
      <t>テイシュツ</t>
    </rPh>
    <phoneticPr fontId="1"/>
  </si>
  <si>
    <t>一部採択
及び
趣旨採択</t>
    <rPh sb="0" eb="2">
      <t>イチブ</t>
    </rPh>
    <rPh sb="2" eb="4">
      <t>サイタク</t>
    </rPh>
    <rPh sb="5" eb="6">
      <t>オヨ</t>
    </rPh>
    <rPh sb="8" eb="10">
      <t>シュシ</t>
    </rPh>
    <rPh sb="10" eb="12">
      <t>サイタク</t>
    </rPh>
    <phoneticPr fontId="1"/>
  </si>
  <si>
    <t>取り
下げ</t>
    <rPh sb="0" eb="1">
      <t>ト</t>
    </rPh>
    <rPh sb="3" eb="4">
      <t>サ</t>
    </rPh>
    <phoneticPr fontId="1"/>
  </si>
  <si>
    <t xml:space="preserve">   29    5    1</t>
  </si>
  <si>
    <t>資料　：　議会事務局</t>
    <rPh sb="0" eb="2">
      <t>シリョウ</t>
    </rPh>
    <rPh sb="5" eb="7">
      <t>ギカイ</t>
    </rPh>
    <rPh sb="7" eb="9">
      <t>ジム</t>
    </rPh>
    <rPh sb="9" eb="10">
      <t>キョク</t>
    </rPh>
    <phoneticPr fontId="1"/>
  </si>
  <si>
    <t>-</t>
    <phoneticPr fontId="1"/>
  </si>
  <si>
    <t>単位：件</t>
    <rPh sb="0" eb="2">
      <t>タンイ</t>
    </rPh>
    <rPh sb="3" eb="4">
      <t>ケン</t>
    </rPh>
    <phoneticPr fontId="1"/>
  </si>
  <si>
    <t xml:space="preserve">   30    5    1</t>
  </si>
  <si>
    <t>令和2年</t>
    <rPh sb="1" eb="2">
      <t>ネン</t>
    </rPh>
    <rPh sb="3" eb="4">
      <t>ネン</t>
    </rPh>
    <phoneticPr fontId="1"/>
  </si>
  <si>
    <t xml:space="preserve">   2    5    1</t>
    <phoneticPr fontId="1"/>
  </si>
  <si>
    <t xml:space="preserve">   3    5    1</t>
    <phoneticPr fontId="1"/>
  </si>
  <si>
    <t xml:space="preserve">   4    5    1</t>
    <phoneticPr fontId="1"/>
  </si>
  <si>
    <t xml:space="preserve">   5    5    1</t>
    <phoneticPr fontId="1"/>
  </si>
  <si>
    <t>平成29年</t>
    <rPh sb="0" eb="2">
      <t>ヘイセイ</t>
    </rPh>
    <rPh sb="4" eb="5">
      <t>ネン</t>
    </rPh>
    <phoneticPr fontId="1"/>
  </si>
  <si>
    <t>１　７　４　　　選挙・議会・職員</t>
    <rPh sb="8" eb="10">
      <t>センキョ</t>
    </rPh>
    <rPh sb="11" eb="13">
      <t>ギカイ</t>
    </rPh>
    <rPh sb="14" eb="16">
      <t>ショクイン</t>
    </rPh>
    <phoneticPr fontId="1"/>
  </si>
  <si>
    <t>第１７６表　　　　地区別市議会議員数の推移</t>
    <rPh sb="0" eb="1">
      <t>ダイ</t>
    </rPh>
    <rPh sb="4" eb="5">
      <t>ヒョウ</t>
    </rPh>
    <rPh sb="9" eb="11">
      <t>チク</t>
    </rPh>
    <rPh sb="11" eb="12">
      <t>ベツ</t>
    </rPh>
    <rPh sb="12" eb="13">
      <t>シ</t>
    </rPh>
    <rPh sb="13" eb="15">
      <t>ギカイ</t>
    </rPh>
    <rPh sb="15" eb="17">
      <t>ギイン</t>
    </rPh>
    <rPh sb="17" eb="18">
      <t>スウ</t>
    </rPh>
    <rPh sb="19" eb="21">
      <t>スイイ</t>
    </rPh>
    <phoneticPr fontId="1"/>
  </si>
  <si>
    <t>第１７７表　　　　議案審議件数及び請願・陳情の状況</t>
    <rPh sb="0" eb="1">
      <t>ダイ</t>
    </rPh>
    <rPh sb="4" eb="5">
      <t>ヒョウ</t>
    </rPh>
    <rPh sb="9" eb="11">
      <t>ギアン</t>
    </rPh>
    <rPh sb="11" eb="13">
      <t>シンギ</t>
    </rPh>
    <rPh sb="13" eb="15">
      <t>ケンスウ</t>
    </rPh>
    <rPh sb="15" eb="16">
      <t>オヨ</t>
    </rPh>
    <rPh sb="17" eb="19">
      <t>セイガン</t>
    </rPh>
    <rPh sb="20" eb="22">
      <t>チンジョウ</t>
    </rPh>
    <rPh sb="23" eb="25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</si>
</sst>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0"/>
      <name val="ＭＳ Ｐ明朝"/>
      <family val="1"/>
      <charset val="128"/>
    </font>
    <font>
      <sz val="8"/>
      <color indexed="12"/>
      <name val="ＭＳ Ｐ明朝"/>
      <family val="1"/>
      <charset val="128"/>
    </font>
    <font>
      <sz val="11"/>
      <color indexed="12"/>
      <name val="ＭＳ Ｐゴシック"/>
      <family val="3"/>
      <charset val="128"/>
    </font>
    <font>
      <sz val="7.5"/>
      <name val="ＭＳ Ｐ明朝"/>
      <family val="1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Border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1" xfId="0" applyBorder="1"/>
    <xf numFmtId="0" fontId="5" fillId="0" borderId="0" xfId="0" applyFont="1" applyAlignment="1">
      <alignment vertical="top"/>
    </xf>
    <xf numFmtId="0" fontId="5" fillId="0" borderId="0" xfId="0" applyFont="1" applyBorder="1" applyAlignment="1">
      <alignment vertical="top" wrapText="1"/>
    </xf>
    <xf numFmtId="0" fontId="6" fillId="0" borderId="0" xfId="0" applyFont="1" applyAlignment="1"/>
    <xf numFmtId="0" fontId="2" fillId="0" borderId="4" xfId="0" applyFont="1" applyBorder="1" applyAlignment="1">
      <alignment horizontal="distributed" vertical="center" justifyLastLine="1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distributed" vertical="center" justifyLastLine="1"/>
    </xf>
    <xf numFmtId="0" fontId="2" fillId="0" borderId="1" xfId="0" applyFont="1" applyBorder="1" applyAlignment="1">
      <alignment horizontal="left"/>
    </xf>
    <xf numFmtId="0" fontId="2" fillId="0" borderId="6" xfId="0" applyFont="1" applyBorder="1" applyAlignment="1">
      <alignment horizontal="distributed" vertical="center" justifyLastLine="1"/>
    </xf>
    <xf numFmtId="0" fontId="2" fillId="0" borderId="4" xfId="0" applyFont="1" applyBorder="1" applyAlignment="1">
      <alignment horizontal="center" vertical="center" justifyLastLine="1"/>
    </xf>
    <xf numFmtId="0" fontId="2" fillId="0" borderId="6" xfId="0" applyFont="1" applyBorder="1" applyAlignment="1">
      <alignment horizontal="distributed" vertical="center" wrapText="1" justifyLastLine="1"/>
    </xf>
    <xf numFmtId="0" fontId="2" fillId="0" borderId="4" xfId="0" applyFont="1" applyBorder="1" applyAlignment="1">
      <alignment horizontal="distributed" vertical="center" wrapText="1" justifyLastLine="1"/>
    </xf>
    <xf numFmtId="0" fontId="2" fillId="0" borderId="0" xfId="0" applyFont="1" applyBorder="1" applyAlignment="1"/>
    <xf numFmtId="0" fontId="4" fillId="0" borderId="5" xfId="0" applyFont="1" applyBorder="1" applyAlignment="1">
      <alignment horizontal="distributed" vertical="center" justifyLastLine="1"/>
    </xf>
    <xf numFmtId="0" fontId="7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9" xfId="0" quotePrefix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3" xfId="0" quotePrefix="1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9" xfId="0" quotePrefix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distributed" vertical="center"/>
    </xf>
    <xf numFmtId="0" fontId="2" fillId="0" borderId="4" xfId="0" applyFont="1" applyBorder="1" applyAlignment="1">
      <alignment horizontal="distributed" vertical="center" justifyLastLine="1"/>
    </xf>
    <xf numFmtId="0" fontId="2" fillId="0" borderId="5" xfId="0" applyFont="1" applyBorder="1" applyAlignment="1">
      <alignment horizontal="distributed" vertical="center" justifyLastLine="1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distributed" vertical="center" justifyLastLine="1"/>
    </xf>
    <xf numFmtId="0" fontId="2" fillId="0" borderId="8" xfId="0" applyFont="1" applyBorder="1" applyAlignment="1">
      <alignment horizontal="distributed" vertical="center" justifyLastLine="1"/>
    </xf>
    <xf numFmtId="0" fontId="2" fillId="0" borderId="3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justifyLastLine="1"/>
    </xf>
    <xf numFmtId="0" fontId="2" fillId="0" borderId="5" xfId="0" applyFont="1" applyBorder="1" applyAlignment="1">
      <alignment horizontal="center" vertical="center" justifyLastLine="1"/>
    </xf>
    <xf numFmtId="0" fontId="2" fillId="0" borderId="7" xfId="0" applyFont="1" applyBorder="1" applyAlignment="1">
      <alignment horizontal="center" vertical="center" justifyLastLine="1"/>
    </xf>
    <xf numFmtId="0" fontId="2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58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topLeftCell="A16" workbookViewId="0">
      <selection activeCell="C23" sqref="C23"/>
    </sheetView>
  </sheetViews>
  <sheetFormatPr defaultRowHeight="13.5" x14ac:dyDescent="0.15"/>
  <cols>
    <col min="1" max="1" width="7.375" customWidth="1"/>
    <col min="2" max="16" width="6.125" customWidth="1"/>
    <col min="17" max="43" width="6.625" customWidth="1"/>
  </cols>
  <sheetData>
    <row r="1" spans="1:16" x14ac:dyDescent="0.15">
      <c r="A1" s="31" t="s">
        <v>42</v>
      </c>
      <c r="B1" s="31"/>
      <c r="C1" s="31"/>
      <c r="D1" s="31"/>
      <c r="E1" s="2"/>
    </row>
    <row r="4" spans="1:16" ht="15" customHeight="1" x14ac:dyDescent="0.15">
      <c r="C4" s="32" t="s">
        <v>43</v>
      </c>
      <c r="D4" s="32"/>
      <c r="E4" s="32"/>
      <c r="F4" s="32"/>
      <c r="G4" s="32"/>
      <c r="H4" s="32"/>
      <c r="I4" s="32"/>
      <c r="J4" s="32"/>
      <c r="K4" s="32"/>
      <c r="L4" s="32"/>
    </row>
    <row r="7" spans="1:16" x14ac:dyDescent="0.15">
      <c r="A7" s="12" t="s">
        <v>22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"/>
      <c r="N7" s="1"/>
      <c r="O7" s="1"/>
      <c r="P7" s="1"/>
    </row>
    <row r="8" spans="1:16" ht="31.5" customHeight="1" x14ac:dyDescent="0.15">
      <c r="A8" s="40" t="s">
        <v>1</v>
      </c>
      <c r="B8" s="40"/>
      <c r="C8" s="41"/>
      <c r="D8" s="11" t="s">
        <v>0</v>
      </c>
      <c r="E8" s="8" t="s">
        <v>2</v>
      </c>
      <c r="F8" s="8" t="s">
        <v>3</v>
      </c>
      <c r="G8" s="8" t="s">
        <v>4</v>
      </c>
      <c r="H8" s="8" t="s">
        <v>5</v>
      </c>
      <c r="I8" s="8" t="s">
        <v>6</v>
      </c>
      <c r="J8" s="8" t="s">
        <v>7</v>
      </c>
      <c r="K8" s="8" t="s">
        <v>8</v>
      </c>
      <c r="L8" s="8" t="s">
        <v>9</v>
      </c>
      <c r="M8" s="8" t="s">
        <v>10</v>
      </c>
      <c r="N8" s="14" t="s">
        <v>21</v>
      </c>
    </row>
    <row r="9" spans="1:16" ht="31.5" customHeight="1" x14ac:dyDescent="0.15">
      <c r="A9" s="44">
        <v>42491</v>
      </c>
      <c r="B9" s="44"/>
      <c r="C9" s="44"/>
      <c r="D9" s="9">
        <v>22</v>
      </c>
      <c r="E9" s="25">
        <v>4</v>
      </c>
      <c r="F9" s="25">
        <v>1</v>
      </c>
      <c r="G9" s="25">
        <v>3</v>
      </c>
      <c r="H9" s="25">
        <v>2</v>
      </c>
      <c r="I9" s="25">
        <v>2</v>
      </c>
      <c r="J9" s="25">
        <v>3</v>
      </c>
      <c r="K9" s="25" t="s">
        <v>11</v>
      </c>
      <c r="L9" s="25">
        <v>2</v>
      </c>
      <c r="M9" s="25">
        <v>2</v>
      </c>
      <c r="N9" s="25">
        <v>3</v>
      </c>
    </row>
    <row r="10" spans="1:16" ht="31.5" customHeight="1" x14ac:dyDescent="0.15">
      <c r="A10" s="35" t="s">
        <v>31</v>
      </c>
      <c r="B10" s="35"/>
      <c r="C10" s="35"/>
      <c r="D10" s="9">
        <v>22</v>
      </c>
      <c r="E10" s="25">
        <v>4</v>
      </c>
      <c r="F10" s="25">
        <v>1</v>
      </c>
      <c r="G10" s="25">
        <v>3</v>
      </c>
      <c r="H10" s="25">
        <v>2</v>
      </c>
      <c r="I10" s="25">
        <v>2</v>
      </c>
      <c r="J10" s="25">
        <v>3</v>
      </c>
      <c r="K10" s="25" t="s">
        <v>11</v>
      </c>
      <c r="L10" s="25">
        <v>2</v>
      </c>
      <c r="M10" s="25">
        <v>2</v>
      </c>
      <c r="N10" s="25">
        <v>3</v>
      </c>
    </row>
    <row r="11" spans="1:16" ht="31.5" customHeight="1" x14ac:dyDescent="0.15">
      <c r="A11" s="35" t="s">
        <v>35</v>
      </c>
      <c r="B11" s="35"/>
      <c r="C11" s="35"/>
      <c r="D11" s="9">
        <f>SUM(E11:N11)</f>
        <v>22</v>
      </c>
      <c r="E11" s="25">
        <v>4</v>
      </c>
      <c r="F11" s="25">
        <v>1</v>
      </c>
      <c r="G11" s="25">
        <v>3</v>
      </c>
      <c r="H11" s="25">
        <v>2</v>
      </c>
      <c r="I11" s="25">
        <v>2</v>
      </c>
      <c r="J11" s="25">
        <v>3</v>
      </c>
      <c r="K11" s="25" t="s">
        <v>11</v>
      </c>
      <c r="L11" s="25">
        <v>2</v>
      </c>
      <c r="M11" s="25">
        <v>2</v>
      </c>
      <c r="N11" s="25">
        <v>3</v>
      </c>
    </row>
    <row r="12" spans="1:16" ht="31.5" customHeight="1" x14ac:dyDescent="0.15">
      <c r="A12" s="42" t="str">
        <f>"      "&amp; "令和元"&amp;"    "&amp;5&amp;"    "&amp;1</f>
        <v xml:space="preserve">      令和元    5    1</v>
      </c>
      <c r="B12" s="42"/>
      <c r="C12" s="43"/>
      <c r="D12" s="9">
        <v>22</v>
      </c>
      <c r="E12" s="25">
        <v>5</v>
      </c>
      <c r="F12" s="25" t="s">
        <v>33</v>
      </c>
      <c r="G12" s="25">
        <v>3</v>
      </c>
      <c r="H12" s="25">
        <v>2</v>
      </c>
      <c r="I12" s="25">
        <v>2</v>
      </c>
      <c r="J12" s="25">
        <v>2</v>
      </c>
      <c r="K12" s="25" t="s">
        <v>33</v>
      </c>
      <c r="L12" s="25">
        <v>3</v>
      </c>
      <c r="M12" s="25">
        <v>2</v>
      </c>
      <c r="N12" s="25">
        <v>3</v>
      </c>
    </row>
    <row r="13" spans="1:16" ht="31.5" customHeight="1" x14ac:dyDescent="0.15">
      <c r="A13" s="35" t="s">
        <v>37</v>
      </c>
      <c r="B13" s="35"/>
      <c r="C13" s="35"/>
      <c r="D13" s="9">
        <f>SUM(E13:N13)</f>
        <v>22</v>
      </c>
      <c r="E13" s="25">
        <v>5</v>
      </c>
      <c r="F13" s="25" t="s">
        <v>33</v>
      </c>
      <c r="G13" s="25">
        <v>3</v>
      </c>
      <c r="H13" s="25">
        <v>2</v>
      </c>
      <c r="I13" s="25">
        <v>2</v>
      </c>
      <c r="J13" s="25">
        <v>2</v>
      </c>
      <c r="K13" s="25" t="s">
        <v>33</v>
      </c>
      <c r="L13" s="25">
        <v>3</v>
      </c>
      <c r="M13" s="25">
        <v>2</v>
      </c>
      <c r="N13" s="25">
        <v>3</v>
      </c>
    </row>
    <row r="14" spans="1:16" ht="31.5" customHeight="1" x14ac:dyDescent="0.15">
      <c r="A14" s="45" t="s">
        <v>38</v>
      </c>
      <c r="B14" s="45"/>
      <c r="C14" s="46"/>
      <c r="D14" s="9">
        <f>SUM(E14:N14)</f>
        <v>22</v>
      </c>
      <c r="E14" s="25">
        <v>5</v>
      </c>
      <c r="F14" s="25" t="s">
        <v>33</v>
      </c>
      <c r="G14" s="25">
        <v>3</v>
      </c>
      <c r="H14" s="25">
        <v>2</v>
      </c>
      <c r="I14" s="25">
        <v>2</v>
      </c>
      <c r="J14" s="25">
        <v>2</v>
      </c>
      <c r="K14" s="25" t="s">
        <v>11</v>
      </c>
      <c r="L14" s="25">
        <v>3</v>
      </c>
      <c r="M14" s="25">
        <v>2</v>
      </c>
      <c r="N14" s="25">
        <v>3</v>
      </c>
    </row>
    <row r="15" spans="1:16" ht="31.5" customHeight="1" x14ac:dyDescent="0.15">
      <c r="A15" s="45" t="s">
        <v>39</v>
      </c>
      <c r="B15" s="45"/>
      <c r="C15" s="46"/>
      <c r="D15" s="10">
        <v>22</v>
      </c>
      <c r="E15" s="25">
        <v>5</v>
      </c>
      <c r="F15" s="25" t="s">
        <v>33</v>
      </c>
      <c r="G15" s="25">
        <v>3</v>
      </c>
      <c r="H15" s="25">
        <v>2</v>
      </c>
      <c r="I15" s="25">
        <v>2</v>
      </c>
      <c r="J15" s="25">
        <v>2</v>
      </c>
      <c r="K15" s="25" t="s">
        <v>33</v>
      </c>
      <c r="L15" s="25">
        <v>3</v>
      </c>
      <c r="M15" s="25">
        <v>2</v>
      </c>
      <c r="N15" s="25">
        <v>3</v>
      </c>
    </row>
    <row r="16" spans="1:16" ht="31.5" customHeight="1" x14ac:dyDescent="0.15">
      <c r="A16" s="47" t="s">
        <v>40</v>
      </c>
      <c r="B16" s="47"/>
      <c r="C16" s="48"/>
      <c r="D16" s="22">
        <v>22</v>
      </c>
      <c r="E16" s="26">
        <v>6</v>
      </c>
      <c r="F16" s="26">
        <v>1</v>
      </c>
      <c r="G16" s="26">
        <v>2</v>
      </c>
      <c r="H16" s="26">
        <v>2</v>
      </c>
      <c r="I16" s="26">
        <v>1</v>
      </c>
      <c r="J16" s="26">
        <v>1</v>
      </c>
      <c r="K16" s="30" t="s">
        <v>11</v>
      </c>
      <c r="L16" s="26">
        <v>4</v>
      </c>
      <c r="M16" s="26">
        <v>2</v>
      </c>
      <c r="N16" s="26">
        <v>3</v>
      </c>
    </row>
    <row r="17" spans="1:16" ht="20.25" customHeight="1" x14ac:dyDescent="0.15">
      <c r="A17" s="17" t="s">
        <v>12</v>
      </c>
      <c r="B17" s="17"/>
      <c r="C17" s="5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x14ac:dyDescent="0.15">
      <c r="D18" s="7"/>
      <c r="E18" s="7"/>
      <c r="F18" s="7"/>
      <c r="G18" s="7"/>
      <c r="H18" s="7"/>
      <c r="I18" s="7"/>
      <c r="J18" s="7"/>
      <c r="K18" s="7"/>
      <c r="L18" s="7"/>
      <c r="M18" s="6"/>
      <c r="N18" s="6"/>
      <c r="O18" s="6"/>
      <c r="P18" s="6"/>
    </row>
    <row r="19" spans="1:16" x14ac:dyDescent="0.15">
      <c r="D19" s="7"/>
      <c r="E19" s="7"/>
      <c r="F19" s="7"/>
      <c r="G19" s="7"/>
      <c r="H19" s="7"/>
      <c r="I19" s="7"/>
      <c r="J19" s="7"/>
      <c r="K19" s="7"/>
      <c r="L19" s="7"/>
      <c r="M19" s="6"/>
      <c r="N19" s="6"/>
      <c r="O19" s="6"/>
      <c r="P19" s="6"/>
    </row>
    <row r="22" spans="1:16" ht="15" customHeight="1" x14ac:dyDescent="0.15">
      <c r="C22" s="39" t="s">
        <v>44</v>
      </c>
      <c r="D22" s="39"/>
      <c r="E22" s="39"/>
      <c r="F22" s="39"/>
      <c r="G22" s="39"/>
      <c r="H22" s="39"/>
      <c r="I22" s="39"/>
      <c r="J22" s="39"/>
      <c r="K22" s="39"/>
      <c r="L22" s="39"/>
    </row>
    <row r="25" spans="1:16" x14ac:dyDescent="0.15">
      <c r="A25" s="12" t="s">
        <v>34</v>
      </c>
      <c r="B25" s="1"/>
      <c r="C25" s="1"/>
      <c r="D25" s="1"/>
      <c r="E25" s="4"/>
      <c r="F25" s="4"/>
      <c r="G25" s="4"/>
      <c r="H25" s="1"/>
      <c r="I25" s="4"/>
      <c r="J25" s="4"/>
      <c r="K25" s="4"/>
      <c r="L25" s="4"/>
      <c r="M25" s="4"/>
      <c r="N25" s="4"/>
      <c r="O25" s="4"/>
    </row>
    <row r="26" spans="1:16" ht="31.5" customHeight="1" x14ac:dyDescent="0.15">
      <c r="A26" s="37" t="s">
        <v>13</v>
      </c>
      <c r="B26" s="34" t="s">
        <v>23</v>
      </c>
      <c r="C26" s="34"/>
      <c r="D26" s="34"/>
      <c r="E26" s="34"/>
      <c r="F26" s="34"/>
      <c r="G26" s="36"/>
      <c r="H26" s="33" t="s">
        <v>14</v>
      </c>
      <c r="I26" s="34"/>
      <c r="J26" s="34"/>
      <c r="K26" s="34"/>
      <c r="L26" s="34"/>
      <c r="M26" s="34"/>
      <c r="N26" s="34"/>
      <c r="O26" s="34"/>
      <c r="P26" s="34"/>
    </row>
    <row r="27" spans="1:16" ht="45" customHeight="1" x14ac:dyDescent="0.15">
      <c r="A27" s="38"/>
      <c r="B27" s="18" t="s">
        <v>0</v>
      </c>
      <c r="C27" s="16" t="s">
        <v>28</v>
      </c>
      <c r="D27" s="13" t="s">
        <v>15</v>
      </c>
      <c r="E27" s="13" t="s">
        <v>16</v>
      </c>
      <c r="F27" s="8" t="s">
        <v>17</v>
      </c>
      <c r="G27" s="8" t="s">
        <v>18</v>
      </c>
      <c r="H27" s="15" t="s">
        <v>27</v>
      </c>
      <c r="I27" s="16" t="s">
        <v>26</v>
      </c>
      <c r="J27" s="8" t="s">
        <v>19</v>
      </c>
      <c r="K27" s="8" t="s">
        <v>20</v>
      </c>
      <c r="L27" s="19" t="s">
        <v>29</v>
      </c>
      <c r="M27" s="15" t="s">
        <v>24</v>
      </c>
      <c r="N27" s="15" t="s">
        <v>30</v>
      </c>
      <c r="O27" s="16" t="s">
        <v>25</v>
      </c>
      <c r="P27" s="8" t="s">
        <v>18</v>
      </c>
    </row>
    <row r="28" spans="1:16" ht="31.5" customHeight="1" x14ac:dyDescent="0.15">
      <c r="A28" s="20" t="s">
        <v>41</v>
      </c>
      <c r="B28" s="10">
        <v>95</v>
      </c>
      <c r="C28" s="25">
        <v>9</v>
      </c>
      <c r="D28" s="25">
        <v>22</v>
      </c>
      <c r="E28" s="25">
        <v>13</v>
      </c>
      <c r="F28" s="25">
        <v>7</v>
      </c>
      <c r="G28" s="25">
        <v>44</v>
      </c>
      <c r="H28" s="25">
        <v>11</v>
      </c>
      <c r="I28" s="25">
        <v>8</v>
      </c>
      <c r="J28" s="25">
        <v>1</v>
      </c>
      <c r="K28" s="25">
        <v>7</v>
      </c>
      <c r="L28" s="25" t="s">
        <v>11</v>
      </c>
      <c r="M28" s="25" t="s">
        <v>11</v>
      </c>
      <c r="N28" s="25" t="s">
        <v>11</v>
      </c>
      <c r="O28" s="25" t="s">
        <v>11</v>
      </c>
      <c r="P28" s="25">
        <v>3</v>
      </c>
    </row>
    <row r="29" spans="1:16" ht="31.5" customHeight="1" x14ac:dyDescent="0.15">
      <c r="A29" s="21" t="str">
        <f>"   "&amp;30</f>
        <v xml:space="preserve">   30</v>
      </c>
      <c r="B29" s="10">
        <v>83</v>
      </c>
      <c r="C29" s="25">
        <v>6</v>
      </c>
      <c r="D29" s="25">
        <v>20</v>
      </c>
      <c r="E29" s="25">
        <v>28</v>
      </c>
      <c r="F29" s="25">
        <v>7</v>
      </c>
      <c r="G29" s="25">
        <v>22</v>
      </c>
      <c r="H29" s="25">
        <v>9</v>
      </c>
      <c r="I29" s="25">
        <v>7</v>
      </c>
      <c r="J29" s="25" t="s">
        <v>33</v>
      </c>
      <c r="K29" s="25">
        <v>7</v>
      </c>
      <c r="L29" s="25" t="s">
        <v>33</v>
      </c>
      <c r="M29" s="25" t="s">
        <v>33</v>
      </c>
      <c r="N29" s="25" t="s">
        <v>33</v>
      </c>
      <c r="O29" s="25" t="s">
        <v>33</v>
      </c>
      <c r="P29" s="25">
        <v>2</v>
      </c>
    </row>
    <row r="30" spans="1:16" ht="31.5" customHeight="1" x14ac:dyDescent="0.15">
      <c r="A30" s="21" t="str">
        <f>"   "&amp;31</f>
        <v xml:space="preserve">   31</v>
      </c>
      <c r="B30" s="10">
        <v>97</v>
      </c>
      <c r="C30" s="25">
        <f>2+1</f>
        <v>3</v>
      </c>
      <c r="D30" s="25">
        <f>12+2+3+4</f>
        <v>21</v>
      </c>
      <c r="E30" s="25">
        <f>7+5+8+29</f>
        <v>49</v>
      </c>
      <c r="F30" s="25">
        <v>7</v>
      </c>
      <c r="G30" s="25">
        <f>4+3+3+7</f>
        <v>17</v>
      </c>
      <c r="H30" s="25">
        <v>9</v>
      </c>
      <c r="I30" s="25">
        <f>1+2</f>
        <v>3</v>
      </c>
      <c r="J30" s="25" t="s">
        <v>33</v>
      </c>
      <c r="K30" s="25">
        <f>1+2</f>
        <v>3</v>
      </c>
      <c r="L30" s="25" t="s">
        <v>33</v>
      </c>
      <c r="M30" s="25" t="s">
        <v>33</v>
      </c>
      <c r="N30" s="25" t="s">
        <v>33</v>
      </c>
      <c r="O30" s="25" t="s">
        <v>33</v>
      </c>
      <c r="P30" s="25">
        <v>6</v>
      </c>
    </row>
    <row r="31" spans="1:16" ht="31.5" customHeight="1" x14ac:dyDescent="0.15">
      <c r="A31" s="21" t="s">
        <v>36</v>
      </c>
      <c r="B31" s="9">
        <f t="shared" ref="B31" si="0">SUM(C31:G31)</f>
        <v>116</v>
      </c>
      <c r="C31" s="25">
        <v>5</v>
      </c>
      <c r="D31" s="25">
        <v>28</v>
      </c>
      <c r="E31" s="25">
        <v>32</v>
      </c>
      <c r="F31" s="25">
        <v>7</v>
      </c>
      <c r="G31" s="25">
        <v>44</v>
      </c>
      <c r="H31" s="25">
        <v>10</v>
      </c>
      <c r="I31" s="25">
        <v>4</v>
      </c>
      <c r="J31" s="25" t="s">
        <v>33</v>
      </c>
      <c r="K31" s="25">
        <v>3</v>
      </c>
      <c r="L31" s="25">
        <v>1</v>
      </c>
      <c r="M31" s="25" t="s">
        <v>33</v>
      </c>
      <c r="N31" s="25" t="s">
        <v>33</v>
      </c>
      <c r="O31" s="25" t="s">
        <v>33</v>
      </c>
      <c r="P31" s="25">
        <v>6</v>
      </c>
    </row>
    <row r="32" spans="1:16" ht="31.5" customHeight="1" x14ac:dyDescent="0.15">
      <c r="A32" s="21" t="str">
        <f>"   "&amp;3</f>
        <v xml:space="preserve">   3</v>
      </c>
      <c r="B32" s="9">
        <f t="shared" ref="B32" si="1">SUM(C32:G32)</f>
        <v>81</v>
      </c>
      <c r="C32" s="25">
        <v>5</v>
      </c>
      <c r="D32" s="25">
        <v>25</v>
      </c>
      <c r="E32" s="25">
        <v>23</v>
      </c>
      <c r="F32" s="25">
        <v>7</v>
      </c>
      <c r="G32" s="25">
        <v>21</v>
      </c>
      <c r="H32" s="25">
        <v>2</v>
      </c>
      <c r="I32" s="25" t="s">
        <v>11</v>
      </c>
      <c r="J32" s="25" t="s">
        <v>11</v>
      </c>
      <c r="K32" s="25" t="s">
        <v>11</v>
      </c>
      <c r="L32" s="25" t="s">
        <v>11</v>
      </c>
      <c r="M32" s="27" t="s">
        <v>33</v>
      </c>
      <c r="N32" s="25" t="s">
        <v>11</v>
      </c>
      <c r="O32" s="25" t="s">
        <v>11</v>
      </c>
      <c r="P32" s="25">
        <v>2</v>
      </c>
    </row>
    <row r="33" spans="1:20" ht="31.5" customHeight="1" x14ac:dyDescent="0.15">
      <c r="A33" s="29" t="str">
        <f>"   "&amp;4</f>
        <v xml:space="preserve">   4</v>
      </c>
      <c r="B33" s="10">
        <v>65</v>
      </c>
      <c r="C33" s="25">
        <v>1</v>
      </c>
      <c r="D33" s="25">
        <v>21</v>
      </c>
      <c r="E33" s="25">
        <v>23</v>
      </c>
      <c r="F33" s="25">
        <v>7</v>
      </c>
      <c r="G33" s="25">
        <v>13</v>
      </c>
      <c r="H33" s="25">
        <v>4</v>
      </c>
      <c r="I33" s="25" t="s">
        <v>11</v>
      </c>
      <c r="J33" s="25" t="s">
        <v>11</v>
      </c>
      <c r="K33" s="25" t="s">
        <v>11</v>
      </c>
      <c r="L33" s="25" t="s">
        <v>11</v>
      </c>
      <c r="M33" s="27" t="s">
        <v>33</v>
      </c>
      <c r="N33" s="25" t="s">
        <v>11</v>
      </c>
      <c r="O33" s="25" t="s">
        <v>11</v>
      </c>
      <c r="P33" s="25">
        <v>4</v>
      </c>
    </row>
    <row r="34" spans="1:20" ht="31.5" customHeight="1" x14ac:dyDescent="0.15">
      <c r="A34" s="23" t="str">
        <f>"   "&amp;5</f>
        <v xml:space="preserve">   5</v>
      </c>
      <c r="B34" s="22">
        <v>97</v>
      </c>
      <c r="C34" s="26">
        <v>2</v>
      </c>
      <c r="D34" s="26">
        <v>22</v>
      </c>
      <c r="E34" s="26">
        <v>27</v>
      </c>
      <c r="F34" s="26">
        <v>7</v>
      </c>
      <c r="G34" s="26">
        <v>39</v>
      </c>
      <c r="H34" s="26">
        <v>8</v>
      </c>
      <c r="I34" s="26">
        <v>4</v>
      </c>
      <c r="J34" s="26">
        <v>1</v>
      </c>
      <c r="K34" s="26">
        <v>2</v>
      </c>
      <c r="L34" s="28">
        <v>1</v>
      </c>
      <c r="M34" s="28" t="s">
        <v>33</v>
      </c>
      <c r="N34" s="28" t="s">
        <v>33</v>
      </c>
      <c r="O34" s="28" t="s">
        <v>33</v>
      </c>
      <c r="P34" s="28">
        <v>4</v>
      </c>
      <c r="Q34" s="24"/>
      <c r="R34" s="24"/>
      <c r="S34" s="24"/>
      <c r="T34" s="24"/>
    </row>
    <row r="35" spans="1:20" ht="19.5" customHeight="1" x14ac:dyDescent="0.15">
      <c r="A35" s="17" t="s">
        <v>32</v>
      </c>
      <c r="B35" s="17"/>
      <c r="C35" s="17"/>
      <c r="D35" s="17"/>
      <c r="E35" s="17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20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</sheetData>
  <mergeCells count="15">
    <mergeCell ref="A1:D1"/>
    <mergeCell ref="C4:L4"/>
    <mergeCell ref="H26:P26"/>
    <mergeCell ref="A11:C11"/>
    <mergeCell ref="B26:G26"/>
    <mergeCell ref="A26:A27"/>
    <mergeCell ref="A13:C13"/>
    <mergeCell ref="C22:L22"/>
    <mergeCell ref="A8:C8"/>
    <mergeCell ref="A12:C12"/>
    <mergeCell ref="A9:C9"/>
    <mergeCell ref="A10:C10"/>
    <mergeCell ref="A14:C14"/>
    <mergeCell ref="A15:C15"/>
    <mergeCell ref="A16:C16"/>
  </mergeCells>
  <phoneticPr fontId="1"/>
  <pageMargins left="0.19685039370078741" right="0" top="0.59055118110236227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P174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総務課</dc:creator>
  <cp:lastModifiedBy>setup</cp:lastModifiedBy>
  <cp:lastPrinted>2024-01-23T01:37:52Z</cp:lastPrinted>
  <dcterms:created xsi:type="dcterms:W3CDTF">1997-01-08T22:48:59Z</dcterms:created>
  <dcterms:modified xsi:type="dcterms:W3CDTF">2024-03-04T01:15:23Z</dcterms:modified>
</cp:coreProperties>
</file>