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csms03\2010市民課\庶務\請求／依頼／調査／回答\庁内調査／回答\02 総務部\総務契約課\統計いなぎ\20240131\"/>
    </mc:Choice>
  </mc:AlternateContent>
  <bookViews>
    <workbookView showHorizontalScroll="0" showVerticalScroll="0" showSheetTabs="0" xWindow="0" yWindow="0" windowWidth="20490" windowHeight="7530"/>
  </bookViews>
  <sheets>
    <sheet name="P17" sheetId="6" r:id="rId1"/>
  </sheets>
  <calcPr calcId="162913"/>
</workbook>
</file>

<file path=xl/calcChain.xml><?xml version="1.0" encoding="utf-8"?>
<calcChain xmlns="http://schemas.openxmlformats.org/spreadsheetml/2006/main">
  <c r="Y49" i="6" l="1"/>
  <c r="L49" i="6"/>
  <c r="AA21" i="6" l="1"/>
  <c r="I21" i="6"/>
  <c r="C49" i="6" l="1"/>
  <c r="C21" i="6"/>
  <c r="Y48" i="6" l="1"/>
  <c r="L48" i="6"/>
  <c r="I20" i="6"/>
  <c r="AA20" i="6" s="1"/>
  <c r="C48" i="6" l="1"/>
  <c r="C20" i="6"/>
  <c r="Y47" i="6" l="1"/>
  <c r="L47" i="6" l="1"/>
  <c r="AA19" i="6" l="1"/>
  <c r="C47" i="6" l="1"/>
  <c r="C19" i="6"/>
  <c r="Y46" i="6" l="1"/>
  <c r="L46" i="6"/>
  <c r="I18" i="6" l="1"/>
  <c r="AA18" i="6" s="1"/>
  <c r="C18" i="6" l="1"/>
  <c r="C46" i="6"/>
  <c r="Y45" i="6" l="1"/>
  <c r="L45" i="6"/>
  <c r="I16" i="6" l="1"/>
  <c r="E16" i="6" s="1"/>
  <c r="Y44" i="6" l="1"/>
  <c r="L44" i="6"/>
  <c r="C44" i="6" l="1"/>
  <c r="C16" i="6"/>
  <c r="Y43" i="6" l="1"/>
  <c r="L43" i="6"/>
  <c r="AA15" i="6" l="1"/>
  <c r="C43" i="6" l="1"/>
  <c r="C15" i="6"/>
  <c r="Y42" i="6" l="1"/>
  <c r="L42" i="6"/>
  <c r="AA14" i="6" l="1"/>
</calcChain>
</file>

<file path=xl/sharedStrings.xml><?xml version="1.0" encoding="utf-8"?>
<sst xmlns="http://schemas.openxmlformats.org/spreadsheetml/2006/main" count="32" uniqueCount="29">
  <si>
    <t>人　口　　１　７</t>
    <rPh sb="0" eb="1">
      <t>ジン</t>
    </rPh>
    <rPh sb="2" eb="3">
      <t>クチ</t>
    </rPh>
    <phoneticPr fontId="2"/>
  </si>
  <si>
    <t>（各年１月１日現在）</t>
    <rPh sb="1" eb="2">
      <t>カク</t>
    </rPh>
    <rPh sb="2" eb="3">
      <t>トシ</t>
    </rPh>
    <rPh sb="4" eb="5">
      <t>ガツ</t>
    </rPh>
    <rPh sb="6" eb="7">
      <t>ニチ</t>
    </rPh>
    <rPh sb="7" eb="9">
      <t>ゲンザイ</t>
    </rPh>
    <phoneticPr fontId="2"/>
  </si>
  <si>
    <t>年次</t>
    <rPh sb="0" eb="2">
      <t>ネンジ</t>
    </rPh>
    <phoneticPr fontId="2"/>
  </si>
  <si>
    <t>総数</t>
    <rPh sb="0" eb="2">
      <t>ソウスウ</t>
    </rPh>
    <phoneticPr fontId="2"/>
  </si>
  <si>
    <t>韓国　・朝鮮</t>
    <rPh sb="0" eb="2">
      <t>カンコク</t>
    </rPh>
    <rPh sb="4" eb="6">
      <t>チョウセン</t>
    </rPh>
    <phoneticPr fontId="2"/>
  </si>
  <si>
    <t>中国</t>
    <rPh sb="0" eb="2">
      <t>チュウゴク</t>
    </rPh>
    <phoneticPr fontId="2"/>
  </si>
  <si>
    <t>その他</t>
    <rPh sb="2" eb="3">
      <t>タ</t>
    </rPh>
    <phoneticPr fontId="2"/>
  </si>
  <si>
    <t>第１２表　　　人口動態</t>
    <rPh sb="0" eb="1">
      <t>ダイ</t>
    </rPh>
    <rPh sb="3" eb="4">
      <t>ヒョウ</t>
    </rPh>
    <rPh sb="7" eb="9">
      <t>ジンコウ</t>
    </rPh>
    <rPh sb="9" eb="11">
      <t>ドウタイ</t>
    </rPh>
    <phoneticPr fontId="2"/>
  </si>
  <si>
    <t>（各年１２月３１日現在）</t>
    <rPh sb="1" eb="2">
      <t>カク</t>
    </rPh>
    <rPh sb="2" eb="3">
      <t>トシ</t>
    </rPh>
    <rPh sb="5" eb="6">
      <t>ガツ</t>
    </rPh>
    <rPh sb="8" eb="9">
      <t>ニチ</t>
    </rPh>
    <rPh sb="9" eb="11">
      <t>ゲンザイ</t>
    </rPh>
    <phoneticPr fontId="2"/>
  </si>
  <si>
    <t>自然動態</t>
    <rPh sb="0" eb="2">
      <t>シゼン</t>
    </rPh>
    <rPh sb="2" eb="4">
      <t>ドウタイ</t>
    </rPh>
    <phoneticPr fontId="2"/>
  </si>
  <si>
    <t>社会動態</t>
    <rPh sb="0" eb="2">
      <t>シャカイ</t>
    </rPh>
    <rPh sb="2" eb="4">
      <t>ドウタイ</t>
    </rPh>
    <phoneticPr fontId="2"/>
  </si>
  <si>
    <t>出生</t>
    <rPh sb="0" eb="2">
      <t>シュッセイ</t>
    </rPh>
    <phoneticPr fontId="2"/>
  </si>
  <si>
    <t>死亡</t>
    <rPh sb="0" eb="2">
      <t>シボウ</t>
    </rPh>
    <phoneticPr fontId="2"/>
  </si>
  <si>
    <t>増減</t>
    <rPh sb="0" eb="2">
      <t>ゾウゲン</t>
    </rPh>
    <phoneticPr fontId="2"/>
  </si>
  <si>
    <t>転入</t>
    <rPh sb="0" eb="2">
      <t>テンニュウ</t>
    </rPh>
    <phoneticPr fontId="2"/>
  </si>
  <si>
    <t>転出</t>
    <rPh sb="0" eb="2">
      <t>テンシュツ</t>
    </rPh>
    <phoneticPr fontId="2"/>
  </si>
  <si>
    <t>アメリカ</t>
    <phoneticPr fontId="2"/>
  </si>
  <si>
    <t>カナダ</t>
    <phoneticPr fontId="2"/>
  </si>
  <si>
    <t>ドイツ</t>
    <phoneticPr fontId="2"/>
  </si>
  <si>
    <t>第１１表　　　　　外国人住民数</t>
    <rPh sb="0" eb="1">
      <t>ダイ</t>
    </rPh>
    <rPh sb="3" eb="4">
      <t>ヒョウ</t>
    </rPh>
    <rPh sb="9" eb="11">
      <t>ガイコク</t>
    </rPh>
    <rPh sb="11" eb="12">
      <t>ジン</t>
    </rPh>
    <rPh sb="12" eb="14">
      <t>ジュウミン</t>
    </rPh>
    <rPh sb="14" eb="15">
      <t>スウ</t>
    </rPh>
    <phoneticPr fontId="2"/>
  </si>
  <si>
    <t>資料　：　市民部市民課</t>
    <rPh sb="0" eb="2">
      <t>シリョウ</t>
    </rPh>
    <rPh sb="5" eb="7">
      <t>シミン</t>
    </rPh>
    <rPh sb="7" eb="8">
      <t>ブ</t>
    </rPh>
    <rPh sb="8" eb="10">
      <t>シミン</t>
    </rPh>
    <rPh sb="10" eb="11">
      <t>カ</t>
    </rPh>
    <phoneticPr fontId="2"/>
  </si>
  <si>
    <t>資料　：　市民部市民課</t>
    <rPh sb="5" eb="7">
      <t>シミン</t>
    </rPh>
    <phoneticPr fontId="2"/>
  </si>
  <si>
    <t>　　      第30条の47に基づく届け出による記載者数、帰化等・国籍喪失数を含む。</t>
    <rPh sb="16" eb="17">
      <t>モト</t>
    </rPh>
    <rPh sb="19" eb="20">
      <t>トド</t>
    </rPh>
    <rPh sb="21" eb="22">
      <t>デ</t>
    </rPh>
    <rPh sb="25" eb="28">
      <t>キサイシャ</t>
    </rPh>
    <rPh sb="28" eb="29">
      <t>スウ</t>
    </rPh>
    <rPh sb="30" eb="32">
      <t>キカ</t>
    </rPh>
    <rPh sb="32" eb="33">
      <t>トウ</t>
    </rPh>
    <rPh sb="34" eb="36">
      <t>コクセキ</t>
    </rPh>
    <rPh sb="36" eb="38">
      <t>ソウシツ</t>
    </rPh>
    <rPh sb="38" eb="39">
      <t>スウ</t>
    </rPh>
    <rPh sb="40" eb="41">
      <t>フク</t>
    </rPh>
    <phoneticPr fontId="2"/>
  </si>
  <si>
    <t xml:space="preserve">     注)　社会動態には、国外からの転入届による記載者数、実態調査等による職権記載者数、住民基本台帳法</t>
    <rPh sb="5" eb="6">
      <t>チュウ</t>
    </rPh>
    <rPh sb="8" eb="10">
      <t>シャカイ</t>
    </rPh>
    <rPh sb="10" eb="12">
      <t>ドウタイ</t>
    </rPh>
    <rPh sb="15" eb="17">
      <t>コクガイ</t>
    </rPh>
    <rPh sb="20" eb="22">
      <t>テンニュウ</t>
    </rPh>
    <rPh sb="22" eb="23">
      <t>トドケ</t>
    </rPh>
    <rPh sb="26" eb="29">
      <t>キサイシャ</t>
    </rPh>
    <rPh sb="29" eb="30">
      <t>スウ</t>
    </rPh>
    <rPh sb="31" eb="33">
      <t>ジッタイ</t>
    </rPh>
    <rPh sb="33" eb="35">
      <t>チョウサ</t>
    </rPh>
    <rPh sb="35" eb="36">
      <t>トウ</t>
    </rPh>
    <rPh sb="39" eb="41">
      <t>ショッケン</t>
    </rPh>
    <rPh sb="41" eb="44">
      <t>キサイシャ</t>
    </rPh>
    <rPh sb="44" eb="45">
      <t>スウ</t>
    </rPh>
    <rPh sb="46" eb="48">
      <t>ジュウミン</t>
    </rPh>
    <rPh sb="48" eb="50">
      <t>キホン</t>
    </rPh>
    <rPh sb="50" eb="52">
      <t>ダイチョウ</t>
    </rPh>
    <rPh sb="52" eb="53">
      <t>ホウ</t>
    </rPh>
    <phoneticPr fontId="2"/>
  </si>
  <si>
    <t>単位：人</t>
    <rPh sb="0" eb="2">
      <t>タンイ</t>
    </rPh>
    <rPh sb="3" eb="4">
      <t>ニン</t>
    </rPh>
    <phoneticPr fontId="2"/>
  </si>
  <si>
    <t>令和2年</t>
    <rPh sb="0" eb="2">
      <t>レイワ</t>
    </rPh>
    <rPh sb="3" eb="4">
      <t>ネン</t>
    </rPh>
    <phoneticPr fontId="2"/>
  </si>
  <si>
    <t>令和元年</t>
    <rPh sb="0" eb="2">
      <t>レイワ</t>
    </rPh>
    <rPh sb="2" eb="3">
      <t>ガン</t>
    </rPh>
    <rPh sb="3" eb="4">
      <t>ネン</t>
    </rPh>
    <phoneticPr fontId="2"/>
  </si>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</sst>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9"/>
      <name val="ＭＳ Ｐ明朝"/>
      <family val="1"/>
      <charset val="128"/>
    </font>
    <font>
      <b/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8">
    <xf numFmtId="0" fontId="0" fillId="0" borderId="0" xfId="0"/>
    <xf numFmtId="0" fontId="4" fillId="0" borderId="0" xfId="0" applyFont="1" applyAlignment="1">
      <alignment horizontal="distributed"/>
    </xf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3" fillId="0" borderId="2" xfId="0" applyFont="1" applyBorder="1"/>
    <xf numFmtId="0" fontId="3" fillId="0" borderId="3" xfId="0" applyFont="1" applyBorder="1"/>
    <xf numFmtId="0" fontId="5" fillId="0" borderId="1" xfId="0" applyFont="1" applyBorder="1"/>
    <xf numFmtId="0" fontId="5" fillId="0" borderId="3" xfId="0" applyFont="1" applyBorder="1"/>
    <xf numFmtId="0" fontId="3" fillId="0" borderId="4" xfId="0" applyFont="1" applyBorder="1"/>
    <xf numFmtId="0" fontId="5" fillId="0" borderId="0" xfId="0" applyFont="1"/>
    <xf numFmtId="0" fontId="3" fillId="0" borderId="1" xfId="0" applyFont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Alignment="1"/>
    <xf numFmtId="0" fontId="3" fillId="0" borderId="1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/>
    <xf numFmtId="0" fontId="3" fillId="0" borderId="0" xfId="0" applyFont="1" applyAlignment="1">
      <alignment horizontal="distributed"/>
    </xf>
    <xf numFmtId="0" fontId="4" fillId="0" borderId="0" xfId="0" applyFont="1" applyAlignment="1">
      <alignment horizontal="distributed" justifyLastLine="1"/>
    </xf>
    <xf numFmtId="0" fontId="0" fillId="0" borderId="0" xfId="0" applyFont="1"/>
    <xf numFmtId="0" fontId="0" fillId="0" borderId="0" xfId="0" applyFont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distributed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0" xfId="0" applyFont="1" applyBorder="1" applyAlignment="1">
      <alignment justifyLastLine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38" fontId="6" fillId="0" borderId="0" xfId="1" applyFont="1" applyFill="1" applyBorder="1" applyAlignment="1"/>
    <xf numFmtId="0" fontId="3" fillId="0" borderId="0" xfId="0" applyFont="1" applyAlignment="1">
      <alignment horizontal="distributed"/>
    </xf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38" fontId="6" fillId="0" borderId="0" xfId="1" applyFont="1" applyFill="1" applyBorder="1" applyAlignment="1"/>
    <xf numFmtId="0" fontId="3" fillId="0" borderId="0" xfId="0" applyFont="1" applyFill="1" applyBorder="1" applyAlignment="1">
      <alignment horizontal="right"/>
    </xf>
    <xf numFmtId="38" fontId="6" fillId="0" borderId="0" xfId="1" applyFont="1" applyFill="1" applyBorder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right"/>
    </xf>
    <xf numFmtId="38" fontId="6" fillId="0" borderId="0" xfId="1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38" fontId="6" fillId="0" borderId="0" xfId="1" applyFont="1" applyFill="1" applyBorder="1" applyAlignment="1"/>
    <xf numFmtId="0" fontId="3" fillId="0" borderId="0" xfId="0" applyFont="1" applyAlignment="1">
      <alignment horizontal="distributed"/>
    </xf>
    <xf numFmtId="0" fontId="3" fillId="0" borderId="0" xfId="0" applyFont="1" applyBorder="1" applyAlignment="1">
      <alignment horizontal="distributed"/>
    </xf>
    <xf numFmtId="0" fontId="3" fillId="0" borderId="0" xfId="0" applyFont="1" applyFill="1" applyBorder="1" applyAlignment="1">
      <alignment horizontal="center"/>
    </xf>
    <xf numFmtId="38" fontId="6" fillId="0" borderId="7" xfId="1" applyFont="1" applyFill="1" applyBorder="1" applyAlignment="1"/>
    <xf numFmtId="38" fontId="6" fillId="0" borderId="0" xfId="1" applyFont="1" applyFill="1" applyBorder="1" applyAlignment="1"/>
    <xf numFmtId="38" fontId="3" fillId="0" borderId="0" xfId="0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distributed" justifyLastLine="1"/>
    </xf>
    <xf numFmtId="0" fontId="3" fillId="0" borderId="0" xfId="0" applyFont="1" applyAlignment="1">
      <alignment horizontal="distributed" justifyLastLine="1"/>
    </xf>
    <xf numFmtId="0" fontId="3" fillId="0" borderId="2" xfId="0" applyFont="1" applyBorder="1" applyAlignment="1">
      <alignment horizontal="distributed" justifyLastLine="1"/>
    </xf>
    <xf numFmtId="0" fontId="3" fillId="0" borderId="0" xfId="0" applyFont="1" applyAlignment="1">
      <alignment horizontal="center" justifyLastLine="1"/>
    </xf>
    <xf numFmtId="0" fontId="3" fillId="0" borderId="0" xfId="0" applyFont="1" applyBorder="1" applyAlignment="1">
      <alignment horizontal="distributed"/>
    </xf>
    <xf numFmtId="0" fontId="3" fillId="0" borderId="0" xfId="0" applyFont="1" applyAlignment="1">
      <alignment horizontal="distributed"/>
    </xf>
    <xf numFmtId="0" fontId="3" fillId="0" borderId="0" xfId="0" applyFont="1" applyBorder="1" applyAlignment="1">
      <alignment horizontal="distributed" justifyLastLine="1"/>
    </xf>
    <xf numFmtId="0" fontId="3" fillId="0" borderId="0" xfId="0" applyFont="1" applyAlignment="1">
      <alignment horizontal="right"/>
    </xf>
    <xf numFmtId="0" fontId="0" fillId="0" borderId="0" xfId="0" applyFont="1" applyAlignment="1">
      <alignment horizontal="distributed" justifyLastLine="1"/>
    </xf>
    <xf numFmtId="0" fontId="4" fillId="0" borderId="0" xfId="0" applyFont="1" applyAlignment="1">
      <alignment horizontal="distributed" justifyLastLine="1"/>
    </xf>
    <xf numFmtId="0" fontId="5" fillId="0" borderId="7" xfId="0" applyFont="1" applyBorder="1" applyAlignment="1">
      <alignment horizontal="distributed" justifyLastLine="1"/>
    </xf>
    <xf numFmtId="0" fontId="5" fillId="0" borderId="0" xfId="0" applyFont="1" applyAlignment="1">
      <alignment horizontal="distributed" justifyLastLine="1"/>
    </xf>
    <xf numFmtId="0" fontId="5" fillId="0" borderId="2" xfId="0" applyFont="1" applyBorder="1" applyAlignment="1">
      <alignment horizontal="distributed" justifyLastLine="1"/>
    </xf>
    <xf numFmtId="0" fontId="3" fillId="0" borderId="0" xfId="0" applyFont="1" applyFill="1" applyBorder="1" applyAlignment="1">
      <alignment horizontal="right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left"/>
    </xf>
    <xf numFmtId="176" fontId="3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176" fontId="3" fillId="0" borderId="0" xfId="0" applyNumberFormat="1" applyFont="1" applyFill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3"/>
  <sheetViews>
    <sheetView tabSelected="1" topLeftCell="A34" zoomScaleNormal="100" workbookViewId="0">
      <selection activeCell="T50" sqref="T50"/>
    </sheetView>
  </sheetViews>
  <sheetFormatPr defaultRowHeight="13.5" x14ac:dyDescent="0.15"/>
  <cols>
    <col min="1" max="1" width="9.625" customWidth="1"/>
    <col min="2" max="2" width="2" customWidth="1"/>
    <col min="3" max="3" width="7.875" customWidth="1"/>
    <col min="4" max="4" width="2" customWidth="1"/>
    <col min="5" max="5" width="3.625" customWidth="1"/>
    <col min="6" max="6" width="5.25" customWidth="1"/>
    <col min="7" max="7" width="1.5" customWidth="1"/>
    <col min="8" max="8" width="3.625" customWidth="1"/>
    <col min="9" max="9" width="5.25" customWidth="1"/>
    <col min="10" max="10" width="1.5" customWidth="1"/>
    <col min="11" max="11" width="2.625" customWidth="1"/>
    <col min="12" max="12" width="5.25" customWidth="1"/>
    <col min="13" max="14" width="1.5" customWidth="1"/>
    <col min="15" max="15" width="2.625" customWidth="1"/>
    <col min="16" max="16" width="5.25" customWidth="1"/>
    <col min="17" max="18" width="1.5" customWidth="1"/>
    <col min="19" max="19" width="2" customWidth="1"/>
    <col min="20" max="20" width="3.375" customWidth="1"/>
    <col min="21" max="21" width="1.5" customWidth="1"/>
    <col min="22" max="22" width="3.375" customWidth="1"/>
    <col min="23" max="24" width="1.5" customWidth="1"/>
    <col min="25" max="25" width="3.375" customWidth="1"/>
    <col min="26" max="26" width="1.5" customWidth="1"/>
    <col min="27" max="27" width="3.75" customWidth="1"/>
    <col min="28" max="28" width="1.5" customWidth="1"/>
    <col min="29" max="29" width="3.375" customWidth="1"/>
    <col min="30" max="30" width="1.5" customWidth="1"/>
    <col min="31" max="31" width="2.875" customWidth="1"/>
    <col min="32" max="32" width="5.125" customWidth="1"/>
    <col min="33" max="33" width="2.875" customWidth="1"/>
  </cols>
  <sheetData>
    <row r="1" spans="1:34" x14ac:dyDescent="0.1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65" t="s">
        <v>0</v>
      </c>
      <c r="Z1" s="65"/>
      <c r="AA1" s="65"/>
      <c r="AB1" s="65"/>
      <c r="AC1" s="65"/>
      <c r="AD1" s="65"/>
      <c r="AE1" s="65"/>
      <c r="AF1" s="22"/>
      <c r="AG1" s="22"/>
    </row>
    <row r="2" spans="1:34" x14ac:dyDescent="0.1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</row>
    <row r="3" spans="1:34" x14ac:dyDescent="0.1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</row>
    <row r="4" spans="1:34" x14ac:dyDescent="0.1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</row>
    <row r="5" spans="1:34" ht="14.25" x14ac:dyDescent="0.15">
      <c r="A5" s="22"/>
      <c r="B5" s="22"/>
      <c r="C5" s="22"/>
      <c r="D5" s="22"/>
      <c r="E5" s="22"/>
      <c r="F5" s="1"/>
      <c r="G5" s="67" t="s">
        <v>19</v>
      </c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1"/>
      <c r="Y5" s="22"/>
      <c r="Z5" s="22"/>
      <c r="AA5" s="22"/>
      <c r="AB5" s="22"/>
      <c r="AC5" s="22"/>
      <c r="AD5" s="22"/>
      <c r="AE5" s="22"/>
      <c r="AF5" s="22"/>
      <c r="AG5" s="22"/>
    </row>
    <row r="6" spans="1:34" x14ac:dyDescent="0.1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</row>
    <row r="7" spans="1:34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2"/>
    </row>
    <row r="8" spans="1:34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63" t="s">
        <v>1</v>
      </c>
      <c r="Y8" s="63"/>
      <c r="Z8" s="63"/>
      <c r="AA8" s="63"/>
      <c r="AB8" s="63"/>
      <c r="AC8" s="63"/>
      <c r="AD8" s="63"/>
      <c r="AE8" s="2"/>
      <c r="AF8" s="2"/>
      <c r="AG8" s="22"/>
    </row>
    <row r="9" spans="1:34" x14ac:dyDescent="0.15">
      <c r="A9" s="2"/>
      <c r="B9" s="3"/>
      <c r="C9" s="3" t="s">
        <v>24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4"/>
      <c r="AF9" s="4"/>
      <c r="AG9" s="23"/>
    </row>
    <row r="10" spans="1:34" ht="9.4" customHeight="1" x14ac:dyDescent="0.15">
      <c r="A10" s="2"/>
      <c r="B10" s="2"/>
      <c r="C10" s="2"/>
      <c r="D10" s="5"/>
      <c r="E10" s="2"/>
      <c r="F10" s="2"/>
      <c r="G10" s="5"/>
      <c r="H10" s="2"/>
      <c r="I10" s="2"/>
      <c r="J10" s="5"/>
      <c r="K10" s="2"/>
      <c r="L10" s="2"/>
      <c r="M10" s="5"/>
      <c r="N10" s="4"/>
      <c r="O10" s="2"/>
      <c r="P10" s="2"/>
      <c r="Q10" s="5"/>
      <c r="R10" s="4"/>
      <c r="S10" s="2"/>
      <c r="T10" s="2"/>
      <c r="U10" s="5"/>
      <c r="V10" s="4"/>
      <c r="W10" s="4"/>
      <c r="X10" s="2"/>
      <c r="Y10" s="2"/>
      <c r="Z10" s="5"/>
      <c r="AA10" s="4"/>
      <c r="AB10" s="2"/>
      <c r="AC10" s="2"/>
      <c r="AD10" s="4"/>
      <c r="AE10" s="4"/>
      <c r="AF10" s="2"/>
      <c r="AG10" s="23"/>
    </row>
    <row r="11" spans="1:34" ht="12.6" customHeight="1" x14ac:dyDescent="0.15">
      <c r="A11" s="2"/>
      <c r="B11" s="2"/>
      <c r="C11" s="20" t="s">
        <v>2</v>
      </c>
      <c r="D11" s="5"/>
      <c r="E11" s="68" t="s">
        <v>3</v>
      </c>
      <c r="F11" s="69"/>
      <c r="G11" s="70"/>
      <c r="H11" s="58" t="s">
        <v>4</v>
      </c>
      <c r="I11" s="59"/>
      <c r="J11" s="60"/>
      <c r="K11" s="58" t="s">
        <v>5</v>
      </c>
      <c r="L11" s="59"/>
      <c r="M11" s="64"/>
      <c r="N11" s="58" t="s">
        <v>16</v>
      </c>
      <c r="O11" s="64"/>
      <c r="P11" s="64"/>
      <c r="Q11" s="60"/>
      <c r="R11" s="58" t="s">
        <v>17</v>
      </c>
      <c r="S11" s="64"/>
      <c r="T11" s="64"/>
      <c r="U11" s="60"/>
      <c r="V11" s="58" t="s">
        <v>18</v>
      </c>
      <c r="W11" s="64"/>
      <c r="X11" s="64"/>
      <c r="Y11" s="64"/>
      <c r="Z11" s="60"/>
      <c r="AA11" s="58" t="s">
        <v>6</v>
      </c>
      <c r="AB11" s="66"/>
      <c r="AC11" s="66"/>
      <c r="AD11" s="66"/>
      <c r="AE11" s="4"/>
      <c r="AF11" s="2"/>
      <c r="AG11" s="23"/>
    </row>
    <row r="12" spans="1:34" ht="9.4" customHeight="1" x14ac:dyDescent="0.15">
      <c r="A12" s="2"/>
      <c r="B12" s="3"/>
      <c r="C12" s="3"/>
      <c r="D12" s="6"/>
      <c r="E12" s="7"/>
      <c r="F12" s="7"/>
      <c r="G12" s="8"/>
      <c r="H12" s="3"/>
      <c r="I12" s="3"/>
      <c r="J12" s="6"/>
      <c r="K12" s="3"/>
      <c r="L12" s="3"/>
      <c r="M12" s="6"/>
      <c r="N12" s="3"/>
      <c r="O12" s="3"/>
      <c r="P12" s="3"/>
      <c r="Q12" s="6"/>
      <c r="R12" s="3"/>
      <c r="S12" s="3"/>
      <c r="T12" s="3"/>
      <c r="U12" s="6"/>
      <c r="V12" s="3"/>
      <c r="W12" s="3"/>
      <c r="X12" s="3"/>
      <c r="Y12" s="3"/>
      <c r="Z12" s="6"/>
      <c r="AA12" s="3"/>
      <c r="AB12" s="3"/>
      <c r="AC12" s="3"/>
      <c r="AD12" s="3"/>
      <c r="AE12" s="4"/>
      <c r="AF12" s="4"/>
      <c r="AG12" s="23"/>
    </row>
    <row r="13" spans="1:34" ht="9.4" customHeight="1" x14ac:dyDescent="0.15">
      <c r="A13" s="2"/>
      <c r="B13" s="2"/>
      <c r="C13" s="2"/>
      <c r="D13" s="9"/>
      <c r="E13" s="10"/>
      <c r="F13" s="10"/>
      <c r="G13" s="10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2"/>
    </row>
    <row r="14" spans="1:34" ht="15.75" customHeight="1" x14ac:dyDescent="0.15">
      <c r="A14" s="2"/>
      <c r="B14" s="2"/>
      <c r="C14" s="52" t="s">
        <v>28</v>
      </c>
      <c r="D14" s="5"/>
      <c r="E14" s="55">
        <v>1183</v>
      </c>
      <c r="F14" s="56"/>
      <c r="G14" s="16"/>
      <c r="H14" s="30"/>
      <c r="I14" s="34">
        <v>271</v>
      </c>
      <c r="J14" s="34"/>
      <c r="K14" s="34"/>
      <c r="L14" s="34">
        <v>439</v>
      </c>
      <c r="M14" s="34"/>
      <c r="N14" s="34"/>
      <c r="O14" s="34"/>
      <c r="P14" s="34">
        <v>31</v>
      </c>
      <c r="Q14" s="34"/>
      <c r="R14" s="34"/>
      <c r="S14" s="34"/>
      <c r="T14" s="33">
        <v>8</v>
      </c>
      <c r="U14" s="34"/>
      <c r="V14" s="34"/>
      <c r="W14" s="34"/>
      <c r="X14" s="54">
        <v>4</v>
      </c>
      <c r="Y14" s="54"/>
      <c r="Z14" s="34"/>
      <c r="AA14" s="57">
        <f>E14-SUM(I14:Y14)</f>
        <v>430</v>
      </c>
      <c r="AB14" s="57"/>
      <c r="AC14" s="57"/>
      <c r="AD14" s="57"/>
      <c r="AE14" s="2"/>
      <c r="AF14" s="2"/>
      <c r="AG14" s="22"/>
      <c r="AH14" s="22"/>
    </row>
    <row r="15" spans="1:34" ht="15.75" customHeight="1" x14ac:dyDescent="0.15">
      <c r="A15" s="2"/>
      <c r="B15" s="2"/>
      <c r="C15" s="37" t="str">
        <f>+" 　 "&amp;30</f>
        <v xml:space="preserve"> 　 30</v>
      </c>
      <c r="D15" s="5"/>
      <c r="E15" s="55">
        <v>1231</v>
      </c>
      <c r="F15" s="56"/>
      <c r="G15" s="16"/>
      <c r="H15" s="30"/>
      <c r="I15" s="34">
        <v>269</v>
      </c>
      <c r="J15" s="34"/>
      <c r="K15" s="34"/>
      <c r="L15" s="34">
        <v>418</v>
      </c>
      <c r="M15" s="34"/>
      <c r="N15" s="34"/>
      <c r="O15" s="34"/>
      <c r="P15" s="34">
        <v>28</v>
      </c>
      <c r="Q15" s="34"/>
      <c r="R15" s="34"/>
      <c r="S15" s="34"/>
      <c r="T15" s="33">
        <v>9</v>
      </c>
      <c r="U15" s="34"/>
      <c r="V15" s="34"/>
      <c r="W15" s="34"/>
      <c r="X15" s="54">
        <v>4</v>
      </c>
      <c r="Y15" s="54"/>
      <c r="Z15" s="34"/>
      <c r="AA15" s="57">
        <f>E15-SUM(I15:Y15)</f>
        <v>503</v>
      </c>
      <c r="AB15" s="57"/>
      <c r="AC15" s="57"/>
      <c r="AD15" s="57"/>
      <c r="AE15" s="2"/>
      <c r="AF15" s="2"/>
      <c r="AG15" s="22"/>
      <c r="AH15" s="22"/>
    </row>
    <row r="16" spans="1:34" ht="15.75" customHeight="1" x14ac:dyDescent="0.15">
      <c r="A16" s="2"/>
      <c r="B16" s="2"/>
      <c r="C16" s="37" t="str">
        <f>+" 　 "&amp;31</f>
        <v xml:space="preserve"> 　 31</v>
      </c>
      <c r="D16" s="5"/>
      <c r="E16" s="55">
        <f>SUM(I16:AD16)</f>
        <v>1321</v>
      </c>
      <c r="F16" s="56"/>
      <c r="G16" s="16"/>
      <c r="H16" s="30"/>
      <c r="I16" s="34">
        <f>267+18</f>
        <v>285</v>
      </c>
      <c r="J16" s="34"/>
      <c r="K16" s="34"/>
      <c r="L16" s="34">
        <v>383</v>
      </c>
      <c r="M16" s="34"/>
      <c r="N16" s="34"/>
      <c r="O16" s="34"/>
      <c r="P16" s="34">
        <v>33</v>
      </c>
      <c r="Q16" s="34"/>
      <c r="R16" s="34"/>
      <c r="S16" s="34"/>
      <c r="T16" s="33">
        <v>8</v>
      </c>
      <c r="U16" s="34"/>
      <c r="V16" s="34"/>
      <c r="W16" s="34"/>
      <c r="X16" s="54">
        <v>4</v>
      </c>
      <c r="Y16" s="54"/>
      <c r="Z16" s="34"/>
      <c r="AA16" s="57">
        <v>608</v>
      </c>
      <c r="AB16" s="57"/>
      <c r="AC16" s="57"/>
      <c r="AD16" s="57"/>
      <c r="AE16" s="2"/>
      <c r="AF16" s="2"/>
      <c r="AG16" s="22"/>
      <c r="AH16" s="22"/>
    </row>
    <row r="17" spans="1:34" ht="15.75" customHeight="1" x14ac:dyDescent="0.15">
      <c r="A17" s="2"/>
      <c r="B17" s="2"/>
      <c r="C17" s="36" t="s">
        <v>25</v>
      </c>
      <c r="D17" s="5"/>
      <c r="E17" s="35"/>
      <c r="F17" s="35">
        <v>1448</v>
      </c>
      <c r="G17" s="16"/>
      <c r="H17" s="30"/>
      <c r="I17" s="34">
        <v>292</v>
      </c>
      <c r="J17" s="34"/>
      <c r="K17" s="34"/>
      <c r="L17" s="34">
        <v>440</v>
      </c>
      <c r="M17" s="34"/>
      <c r="N17" s="34"/>
      <c r="O17" s="34"/>
      <c r="P17" s="34">
        <v>37</v>
      </c>
      <c r="Q17" s="34"/>
      <c r="R17" s="34"/>
      <c r="S17" s="34"/>
      <c r="T17" s="33">
        <v>7</v>
      </c>
      <c r="U17" s="34"/>
      <c r="V17" s="34"/>
      <c r="W17" s="34"/>
      <c r="X17" s="54">
        <v>6</v>
      </c>
      <c r="Y17" s="54"/>
      <c r="Z17" s="34"/>
      <c r="AA17" s="57">
        <v>666</v>
      </c>
      <c r="AB17" s="57"/>
      <c r="AC17" s="57"/>
      <c r="AD17" s="57"/>
      <c r="AE17" s="2"/>
      <c r="AF17" s="2"/>
      <c r="AG17" s="22"/>
      <c r="AH17" s="22"/>
    </row>
    <row r="18" spans="1:34" ht="15.75" customHeight="1" x14ac:dyDescent="0.15">
      <c r="A18" s="2"/>
      <c r="B18" s="2"/>
      <c r="C18" s="37" t="str">
        <f>+" 　 "&amp;3</f>
        <v xml:space="preserve"> 　 3</v>
      </c>
      <c r="D18" s="5"/>
      <c r="E18" s="35"/>
      <c r="F18" s="35">
        <v>1451</v>
      </c>
      <c r="G18" s="16"/>
      <c r="H18" s="30"/>
      <c r="I18" s="34">
        <f>259+22</f>
        <v>281</v>
      </c>
      <c r="J18" s="34"/>
      <c r="K18" s="34"/>
      <c r="L18" s="34">
        <v>451</v>
      </c>
      <c r="M18" s="34"/>
      <c r="N18" s="34"/>
      <c r="O18" s="34"/>
      <c r="P18" s="34">
        <v>37</v>
      </c>
      <c r="Q18" s="34"/>
      <c r="R18" s="34"/>
      <c r="S18" s="34"/>
      <c r="T18" s="33">
        <v>10</v>
      </c>
      <c r="U18" s="34"/>
      <c r="V18" s="34"/>
      <c r="W18" s="34"/>
      <c r="X18" s="54">
        <v>5</v>
      </c>
      <c r="Y18" s="54"/>
      <c r="Z18" s="34"/>
      <c r="AA18" s="57">
        <f>+F18-I18-L18-P18-T18-X18</f>
        <v>667</v>
      </c>
      <c r="AB18" s="57"/>
      <c r="AC18" s="57"/>
      <c r="AD18" s="57"/>
      <c r="AE18" s="2"/>
      <c r="AF18" s="2"/>
      <c r="AG18" s="22"/>
      <c r="AH18" s="22"/>
    </row>
    <row r="19" spans="1:34" ht="15.75" customHeight="1" x14ac:dyDescent="0.15">
      <c r="A19" s="2"/>
      <c r="B19" s="2"/>
      <c r="C19" s="39" t="str">
        <f>+" 　 "&amp;4</f>
        <v xml:space="preserve"> 　 4</v>
      </c>
      <c r="D19" s="5"/>
      <c r="E19" s="41"/>
      <c r="F19" s="41">
        <v>1506</v>
      </c>
      <c r="G19" s="16"/>
      <c r="H19" s="30"/>
      <c r="I19" s="40">
        <v>287</v>
      </c>
      <c r="J19" s="40"/>
      <c r="K19" s="40"/>
      <c r="L19" s="40">
        <v>491</v>
      </c>
      <c r="M19" s="40"/>
      <c r="N19" s="40"/>
      <c r="O19" s="40"/>
      <c r="P19" s="40">
        <v>39</v>
      </c>
      <c r="Q19" s="40"/>
      <c r="R19" s="40"/>
      <c r="S19" s="40"/>
      <c r="T19" s="38">
        <v>11</v>
      </c>
      <c r="U19" s="40"/>
      <c r="V19" s="40"/>
      <c r="W19" s="40"/>
      <c r="X19" s="54">
        <v>5</v>
      </c>
      <c r="Y19" s="54"/>
      <c r="Z19" s="40"/>
      <c r="AA19" s="57">
        <f>F19-(I19+L19+P19+T19+Z19+X19)</f>
        <v>673</v>
      </c>
      <c r="AB19" s="57"/>
      <c r="AC19" s="57"/>
      <c r="AD19" s="57"/>
      <c r="AE19" s="2"/>
      <c r="AF19" s="2"/>
      <c r="AG19" s="22"/>
      <c r="AH19" s="22"/>
    </row>
    <row r="20" spans="1:34" ht="15.75" customHeight="1" x14ac:dyDescent="0.15">
      <c r="A20" s="2"/>
      <c r="B20" s="2"/>
      <c r="C20" s="45" t="str">
        <f>+" 　 "&amp;5</f>
        <v xml:space="preserve"> 　 5</v>
      </c>
      <c r="D20" s="5"/>
      <c r="E20" s="43"/>
      <c r="F20" s="47">
        <v>1646</v>
      </c>
      <c r="G20" s="16"/>
      <c r="H20" s="30"/>
      <c r="I20" s="44">
        <f>277+24</f>
        <v>301</v>
      </c>
      <c r="J20" s="44"/>
      <c r="K20" s="44"/>
      <c r="L20" s="44">
        <v>511</v>
      </c>
      <c r="M20" s="44"/>
      <c r="N20" s="44"/>
      <c r="O20" s="44"/>
      <c r="P20" s="44">
        <v>42</v>
      </c>
      <c r="Q20" s="44"/>
      <c r="R20" s="44"/>
      <c r="S20" s="44"/>
      <c r="T20" s="46">
        <v>8</v>
      </c>
      <c r="U20" s="44"/>
      <c r="V20" s="44"/>
      <c r="W20" s="44"/>
      <c r="X20" s="54">
        <v>6</v>
      </c>
      <c r="Y20" s="54"/>
      <c r="Z20" s="44"/>
      <c r="AA20" s="57">
        <f>F20-(I20+L20+P20+T20+Z20+X20)</f>
        <v>778</v>
      </c>
      <c r="AB20" s="57"/>
      <c r="AC20" s="57"/>
      <c r="AD20" s="57"/>
      <c r="AE20" s="2"/>
      <c r="AF20" s="2"/>
      <c r="AG20" s="22"/>
      <c r="AH20" s="22"/>
    </row>
    <row r="21" spans="1:34" ht="15.75" customHeight="1" x14ac:dyDescent="0.15">
      <c r="A21" s="2"/>
      <c r="B21" s="2"/>
      <c r="C21" s="49" t="str">
        <f>+" 　 "&amp;6</f>
        <v xml:space="preserve"> 　 6</v>
      </c>
      <c r="D21" s="5"/>
      <c r="E21" s="51"/>
      <c r="F21" s="51">
        <v>1849</v>
      </c>
      <c r="G21" s="16"/>
      <c r="H21" s="30"/>
      <c r="I21" s="50">
        <f>270+22</f>
        <v>292</v>
      </c>
      <c r="J21" s="50"/>
      <c r="K21" s="50"/>
      <c r="L21" s="50">
        <v>567</v>
      </c>
      <c r="M21" s="50"/>
      <c r="N21" s="50"/>
      <c r="O21" s="50"/>
      <c r="P21" s="50">
        <v>47</v>
      </c>
      <c r="Q21" s="50"/>
      <c r="R21" s="50"/>
      <c r="S21" s="50"/>
      <c r="T21" s="48">
        <v>8</v>
      </c>
      <c r="U21" s="50"/>
      <c r="V21" s="50"/>
      <c r="W21" s="50"/>
      <c r="X21" s="54">
        <v>6</v>
      </c>
      <c r="Y21" s="54"/>
      <c r="Z21" s="50"/>
      <c r="AA21" s="57">
        <f>F21-(I21+L21+P21+T21+Z21+X21)</f>
        <v>929</v>
      </c>
      <c r="AB21" s="57"/>
      <c r="AC21" s="57"/>
      <c r="AD21" s="57"/>
      <c r="AE21" s="2"/>
      <c r="AF21" s="2"/>
      <c r="AG21" s="22"/>
      <c r="AH21" s="22"/>
    </row>
    <row r="22" spans="1:34" ht="9.4" customHeight="1" x14ac:dyDescent="0.15">
      <c r="A22" s="2"/>
      <c r="B22" s="3"/>
      <c r="C22" s="11"/>
      <c r="D22" s="6"/>
      <c r="E22" s="7"/>
      <c r="F22" s="7"/>
      <c r="G22" s="7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2"/>
      <c r="AF22" s="2"/>
      <c r="AG22" s="22"/>
      <c r="AH22" s="22"/>
    </row>
    <row r="23" spans="1:34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2"/>
      <c r="AH23" s="22"/>
    </row>
    <row r="24" spans="1:34" x14ac:dyDescent="0.15">
      <c r="A24" s="2"/>
      <c r="B24" s="2"/>
      <c r="C24" s="73" t="s">
        <v>20</v>
      </c>
      <c r="D24" s="73"/>
      <c r="E24" s="73"/>
      <c r="F24" s="73"/>
      <c r="G24" s="73"/>
      <c r="H24" s="73"/>
      <c r="I24" s="73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2"/>
    </row>
    <row r="25" spans="1:34" x14ac:dyDescent="0.15">
      <c r="A25" s="2"/>
      <c r="B25" s="2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2"/>
      <c r="AG25" s="22"/>
    </row>
    <row r="26" spans="1:34" x14ac:dyDescent="0.1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2"/>
    </row>
    <row r="27" spans="1:34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2"/>
    </row>
    <row r="28" spans="1:34" x14ac:dyDescent="0.1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2"/>
    </row>
    <row r="29" spans="1:34" x14ac:dyDescent="0.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2"/>
    </row>
    <row r="30" spans="1:34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2"/>
    </row>
    <row r="31" spans="1:34" ht="14.25" x14ac:dyDescent="0.15">
      <c r="A31" s="2"/>
      <c r="B31" s="2"/>
      <c r="C31" s="2"/>
      <c r="D31" s="2"/>
      <c r="E31" s="2"/>
      <c r="F31" s="21"/>
      <c r="G31" s="21"/>
      <c r="H31" s="67" t="s">
        <v>7</v>
      </c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1"/>
      <c r="V31" s="1"/>
      <c r="W31" s="1"/>
      <c r="X31" s="1"/>
      <c r="Y31" s="1"/>
      <c r="Z31" s="2"/>
      <c r="AA31" s="2"/>
      <c r="AB31" s="2"/>
      <c r="AC31" s="2"/>
      <c r="AD31" s="2"/>
      <c r="AE31" s="2"/>
      <c r="AF31" s="2"/>
      <c r="AG31" s="22"/>
    </row>
    <row r="32" spans="1:34" x14ac:dyDescent="0.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2"/>
    </row>
    <row r="33" spans="1:33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61" t="s">
        <v>8</v>
      </c>
      <c r="U33" s="61"/>
      <c r="V33" s="61"/>
      <c r="W33" s="61"/>
      <c r="X33" s="61"/>
      <c r="Y33" s="61"/>
      <c r="Z33" s="61"/>
      <c r="AA33" s="61"/>
      <c r="AB33" s="61"/>
      <c r="AC33" s="20"/>
      <c r="AD33" s="20"/>
      <c r="AE33" s="2"/>
      <c r="AF33" s="2"/>
      <c r="AG33" s="22"/>
    </row>
    <row r="34" spans="1:33" x14ac:dyDescent="0.15">
      <c r="A34" s="2"/>
      <c r="B34" s="3"/>
      <c r="C34" s="3" t="s">
        <v>24</v>
      </c>
      <c r="D34" s="3"/>
      <c r="E34" s="3"/>
      <c r="F34" s="3"/>
      <c r="G34" s="4"/>
      <c r="H34" s="3"/>
      <c r="I34" s="3"/>
      <c r="J34" s="4"/>
      <c r="K34" s="3"/>
      <c r="L34" s="3"/>
      <c r="M34" s="3"/>
      <c r="N34" s="3"/>
      <c r="O34" s="3"/>
      <c r="P34" s="3"/>
      <c r="Q34" s="3"/>
      <c r="R34" s="4"/>
      <c r="S34" s="3"/>
      <c r="T34" s="3"/>
      <c r="U34" s="3"/>
      <c r="V34" s="3"/>
      <c r="W34" s="4"/>
      <c r="X34" s="3"/>
      <c r="Y34" s="3"/>
      <c r="Z34" s="3"/>
      <c r="AA34" s="3"/>
      <c r="AB34" s="3"/>
      <c r="AC34" s="2"/>
      <c r="AD34" s="2"/>
      <c r="AE34" s="2"/>
      <c r="AF34" s="2"/>
      <c r="AG34" s="22"/>
    </row>
    <row r="35" spans="1:33" ht="9.4" customHeight="1" x14ac:dyDescent="0.15">
      <c r="A35" s="2"/>
      <c r="B35" s="2"/>
      <c r="C35" s="2"/>
      <c r="D35" s="5"/>
      <c r="E35" s="2"/>
      <c r="F35" s="2"/>
      <c r="G35" s="12"/>
      <c r="H35" s="2"/>
      <c r="I35" s="2"/>
      <c r="J35" s="12"/>
      <c r="K35" s="2"/>
      <c r="L35" s="2"/>
      <c r="M35" s="2"/>
      <c r="N35" s="5"/>
      <c r="O35" s="2"/>
      <c r="P35" s="2"/>
      <c r="Q35" s="2"/>
      <c r="R35" s="12"/>
      <c r="S35" s="2"/>
      <c r="T35" s="2"/>
      <c r="U35" s="2"/>
      <c r="V35" s="2"/>
      <c r="W35" s="12"/>
      <c r="X35" s="2"/>
      <c r="Y35" s="2"/>
      <c r="Z35" s="2"/>
      <c r="AA35" s="2"/>
      <c r="AB35" s="4"/>
      <c r="AC35" s="4"/>
      <c r="AD35" s="2"/>
      <c r="AE35" s="2"/>
      <c r="AF35" s="2"/>
      <c r="AG35" s="22"/>
    </row>
    <row r="36" spans="1:33" ht="12.6" customHeight="1" x14ac:dyDescent="0.15">
      <c r="A36" s="2"/>
      <c r="B36" s="2"/>
      <c r="C36" s="2"/>
      <c r="D36" s="5"/>
      <c r="E36" s="2"/>
      <c r="F36" s="2"/>
      <c r="G36" s="62" t="s">
        <v>9</v>
      </c>
      <c r="H36" s="63"/>
      <c r="I36" s="63"/>
      <c r="J36" s="63"/>
      <c r="K36" s="63"/>
      <c r="L36" s="2"/>
      <c r="M36" s="2"/>
      <c r="N36" s="5"/>
      <c r="O36" s="2"/>
      <c r="P36" s="2"/>
      <c r="Q36" s="63" t="s">
        <v>10</v>
      </c>
      <c r="R36" s="63"/>
      <c r="S36" s="63"/>
      <c r="T36" s="63"/>
      <c r="U36" s="63"/>
      <c r="V36" s="63"/>
      <c r="W36" s="63"/>
      <c r="X36" s="63"/>
      <c r="Y36" s="63"/>
      <c r="Z36" s="2"/>
      <c r="AA36" s="2"/>
      <c r="AB36" s="4"/>
      <c r="AC36" s="4"/>
      <c r="AD36" s="2"/>
      <c r="AE36" s="2"/>
      <c r="AF36" s="2"/>
      <c r="AG36" s="22"/>
    </row>
    <row r="37" spans="1:33" ht="9.4" customHeight="1" x14ac:dyDescent="0.15">
      <c r="A37" s="2"/>
      <c r="B37" s="2"/>
      <c r="C37" s="72" t="s">
        <v>2</v>
      </c>
      <c r="D37" s="5"/>
      <c r="E37" s="13"/>
      <c r="F37" s="3"/>
      <c r="G37" s="3"/>
      <c r="H37" s="3"/>
      <c r="I37" s="3"/>
      <c r="J37" s="3"/>
      <c r="K37" s="3"/>
      <c r="L37" s="3"/>
      <c r="M37" s="3"/>
      <c r="N37" s="6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4"/>
      <c r="AD37" s="2"/>
      <c r="AE37" s="2"/>
      <c r="AF37" s="2"/>
      <c r="AG37" s="22"/>
    </row>
    <row r="38" spans="1:33" ht="9.4" customHeight="1" x14ac:dyDescent="0.15">
      <c r="A38" s="2"/>
      <c r="B38" s="2"/>
      <c r="C38" s="72"/>
      <c r="D38" s="5"/>
      <c r="E38" s="2"/>
      <c r="F38" s="2"/>
      <c r="G38" s="5"/>
      <c r="H38" s="2"/>
      <c r="I38" s="2"/>
      <c r="J38" s="5"/>
      <c r="K38" s="2"/>
      <c r="L38" s="2"/>
      <c r="M38" s="2"/>
      <c r="N38" s="5"/>
      <c r="O38" s="2"/>
      <c r="P38" s="2"/>
      <c r="Q38" s="2"/>
      <c r="R38" s="5"/>
      <c r="S38" s="2"/>
      <c r="T38" s="2"/>
      <c r="U38" s="2"/>
      <c r="V38" s="2"/>
      <c r="W38" s="5"/>
      <c r="X38" s="2"/>
      <c r="Y38" s="2"/>
      <c r="Z38" s="2"/>
      <c r="AA38" s="2"/>
      <c r="AB38" s="4"/>
      <c r="AC38" s="4"/>
      <c r="AD38" s="4"/>
      <c r="AE38" s="4"/>
      <c r="AF38" s="4"/>
      <c r="AG38" s="23"/>
    </row>
    <row r="39" spans="1:33" ht="12.6" customHeight="1" x14ac:dyDescent="0.15">
      <c r="A39" s="2"/>
      <c r="B39" s="2"/>
      <c r="C39" s="2"/>
      <c r="D39" s="5"/>
      <c r="E39" s="58" t="s">
        <v>11</v>
      </c>
      <c r="F39" s="59"/>
      <c r="G39" s="60"/>
      <c r="H39" s="58" t="s">
        <v>12</v>
      </c>
      <c r="I39" s="59"/>
      <c r="J39" s="60"/>
      <c r="K39" s="58" t="s">
        <v>13</v>
      </c>
      <c r="L39" s="59"/>
      <c r="M39" s="59"/>
      <c r="N39" s="60"/>
      <c r="O39" s="58" t="s">
        <v>14</v>
      </c>
      <c r="P39" s="59"/>
      <c r="Q39" s="59"/>
      <c r="R39" s="60"/>
      <c r="S39" s="58" t="s">
        <v>15</v>
      </c>
      <c r="T39" s="59"/>
      <c r="U39" s="59"/>
      <c r="V39" s="59"/>
      <c r="W39" s="60"/>
      <c r="X39" s="58" t="s">
        <v>13</v>
      </c>
      <c r="Y39" s="59"/>
      <c r="Z39" s="59"/>
      <c r="AA39" s="59"/>
      <c r="AB39" s="64"/>
      <c r="AC39" s="32"/>
      <c r="AD39" s="32"/>
      <c r="AE39" s="32"/>
      <c r="AF39" s="32"/>
      <c r="AG39" s="32"/>
    </row>
    <row r="40" spans="1:33" ht="9.4" customHeight="1" x14ac:dyDescent="0.15">
      <c r="A40" s="2"/>
      <c r="B40" s="3"/>
      <c r="C40" s="3"/>
      <c r="D40" s="6"/>
      <c r="E40" s="3"/>
      <c r="F40" s="3"/>
      <c r="G40" s="6"/>
      <c r="H40" s="3"/>
      <c r="I40" s="3"/>
      <c r="J40" s="6"/>
      <c r="K40" s="3"/>
      <c r="L40" s="3"/>
      <c r="M40" s="3"/>
      <c r="N40" s="6"/>
      <c r="O40" s="3"/>
      <c r="P40" s="3"/>
      <c r="Q40" s="3"/>
      <c r="R40" s="6"/>
      <c r="S40" s="3"/>
      <c r="T40" s="3"/>
      <c r="U40" s="3"/>
      <c r="V40" s="3"/>
      <c r="W40" s="6"/>
      <c r="X40" s="3"/>
      <c r="Y40" s="3"/>
      <c r="Z40" s="3"/>
      <c r="AA40" s="3"/>
      <c r="AB40" s="3"/>
      <c r="AC40" s="4"/>
      <c r="AD40" s="4"/>
      <c r="AE40" s="4"/>
      <c r="AF40" s="4"/>
      <c r="AG40" s="4"/>
    </row>
    <row r="41" spans="1:33" ht="9.4" customHeight="1" x14ac:dyDescent="0.15">
      <c r="A41" s="2"/>
      <c r="B41" s="2"/>
      <c r="C41" s="12"/>
      <c r="D41" s="9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</row>
    <row r="42" spans="1:33" ht="15.75" customHeight="1" x14ac:dyDescent="0.15">
      <c r="A42" s="2"/>
      <c r="B42" s="2"/>
      <c r="C42" s="53" t="s">
        <v>27</v>
      </c>
      <c r="D42" s="5"/>
      <c r="E42" s="2"/>
      <c r="F42" s="19">
        <v>820</v>
      </c>
      <c r="G42" s="18"/>
      <c r="H42" s="18"/>
      <c r="I42" s="19">
        <v>606</v>
      </c>
      <c r="J42" s="18"/>
      <c r="K42" s="18"/>
      <c r="L42" s="71">
        <f t="shared" ref="L42" si="0">F42-I42</f>
        <v>214</v>
      </c>
      <c r="M42" s="71"/>
      <c r="N42" s="19"/>
      <c r="O42" s="19"/>
      <c r="P42" s="74">
        <v>5548</v>
      </c>
      <c r="Q42" s="76"/>
      <c r="R42" s="19"/>
      <c r="S42" s="19"/>
      <c r="T42" s="74">
        <v>4134</v>
      </c>
      <c r="U42" s="76"/>
      <c r="V42" s="76"/>
      <c r="W42" s="18"/>
      <c r="X42" s="18"/>
      <c r="Y42" s="77">
        <f t="shared" ref="Y42" si="1">P42-T42</f>
        <v>1414</v>
      </c>
      <c r="Z42" s="77"/>
      <c r="AA42" s="77"/>
      <c r="AB42" s="15"/>
      <c r="AC42" s="15"/>
      <c r="AD42" s="2"/>
      <c r="AE42" s="2"/>
      <c r="AF42" s="2"/>
      <c r="AG42" s="22"/>
    </row>
    <row r="43" spans="1:33" ht="15.75" customHeight="1" x14ac:dyDescent="0.15">
      <c r="A43" s="2"/>
      <c r="B43" s="2"/>
      <c r="C43" s="14" t="str">
        <f>+"　  "&amp;29</f>
        <v>　  29</v>
      </c>
      <c r="D43" s="5"/>
      <c r="E43" s="2"/>
      <c r="F43" s="25">
        <v>788</v>
      </c>
      <c r="G43" s="24"/>
      <c r="H43" s="24"/>
      <c r="I43" s="25">
        <v>578</v>
      </c>
      <c r="J43" s="24"/>
      <c r="K43" s="24"/>
      <c r="L43" s="71">
        <f t="shared" ref="L43" si="2">F43-I43</f>
        <v>210</v>
      </c>
      <c r="M43" s="71"/>
      <c r="N43" s="25"/>
      <c r="O43" s="25"/>
      <c r="P43" s="74">
        <v>4876</v>
      </c>
      <c r="Q43" s="76"/>
      <c r="R43" s="25"/>
      <c r="S43" s="25"/>
      <c r="T43" s="74">
        <v>4260</v>
      </c>
      <c r="U43" s="76"/>
      <c r="V43" s="76"/>
      <c r="W43" s="24"/>
      <c r="X43" s="24"/>
      <c r="Y43" s="77">
        <f t="shared" ref="Y43" si="3">P43-T43</f>
        <v>616</v>
      </c>
      <c r="Z43" s="77"/>
      <c r="AA43" s="77"/>
      <c r="AB43" s="15"/>
      <c r="AC43" s="15"/>
      <c r="AD43" s="2"/>
      <c r="AE43" s="2"/>
      <c r="AF43" s="2"/>
      <c r="AG43" s="22"/>
    </row>
    <row r="44" spans="1:33" ht="15.75" customHeight="1" x14ac:dyDescent="0.15">
      <c r="A44" s="2"/>
      <c r="B44" s="2"/>
      <c r="C44" s="14" t="str">
        <f>+"　  "&amp;30</f>
        <v>　  30</v>
      </c>
      <c r="D44" s="5"/>
      <c r="E44" s="2"/>
      <c r="F44" s="27">
        <v>730</v>
      </c>
      <c r="G44" s="26"/>
      <c r="H44" s="26"/>
      <c r="I44" s="27">
        <v>657</v>
      </c>
      <c r="J44" s="26"/>
      <c r="K44" s="26"/>
      <c r="L44" s="71">
        <f t="shared" ref="L44" si="4">F44-I44</f>
        <v>73</v>
      </c>
      <c r="M44" s="71"/>
      <c r="N44" s="27"/>
      <c r="O44" s="27"/>
      <c r="P44" s="74">
        <v>4665</v>
      </c>
      <c r="Q44" s="76"/>
      <c r="R44" s="27"/>
      <c r="S44" s="27"/>
      <c r="T44" s="74">
        <v>4087</v>
      </c>
      <c r="U44" s="76"/>
      <c r="V44" s="76"/>
      <c r="W44" s="26"/>
      <c r="X44" s="26"/>
      <c r="Y44" s="77">
        <f t="shared" ref="Y44" si="5">P44-T44</f>
        <v>578</v>
      </c>
      <c r="Z44" s="77"/>
      <c r="AA44" s="77"/>
      <c r="AB44" s="15"/>
      <c r="AC44" s="15"/>
      <c r="AD44" s="2"/>
      <c r="AE44" s="2"/>
      <c r="AF44" s="2"/>
      <c r="AG44" s="22"/>
    </row>
    <row r="45" spans="1:33" ht="15.75" customHeight="1" x14ac:dyDescent="0.15">
      <c r="A45" s="2"/>
      <c r="B45" s="2"/>
      <c r="C45" s="29" t="s">
        <v>26</v>
      </c>
      <c r="D45" s="5"/>
      <c r="E45" s="2"/>
      <c r="F45" s="30">
        <v>765</v>
      </c>
      <c r="G45" s="28"/>
      <c r="H45" s="28"/>
      <c r="I45" s="30">
        <v>664</v>
      </c>
      <c r="J45" s="28"/>
      <c r="K45" s="28"/>
      <c r="L45" s="71">
        <f t="shared" ref="L45" si="6">F45-I45</f>
        <v>101</v>
      </c>
      <c r="M45" s="71"/>
      <c r="N45" s="30"/>
      <c r="O45" s="30"/>
      <c r="P45" s="74">
        <v>4921</v>
      </c>
      <c r="Q45" s="74"/>
      <c r="R45" s="30"/>
      <c r="S45" s="30"/>
      <c r="T45" s="74">
        <v>4037</v>
      </c>
      <c r="U45" s="74"/>
      <c r="V45" s="74"/>
      <c r="W45" s="28"/>
      <c r="X45" s="28"/>
      <c r="Y45" s="77">
        <f t="shared" ref="Y45" si="7">P45-T45</f>
        <v>884</v>
      </c>
      <c r="Z45" s="77"/>
      <c r="AA45" s="77"/>
      <c r="AB45" s="15"/>
      <c r="AC45" s="15"/>
      <c r="AD45" s="2"/>
      <c r="AE45" s="2"/>
      <c r="AF45" s="2"/>
      <c r="AG45" s="22"/>
    </row>
    <row r="46" spans="1:33" ht="15.75" customHeight="1" x14ac:dyDescent="0.15">
      <c r="A46" s="2"/>
      <c r="B46" s="2"/>
      <c r="C46" s="14" t="str">
        <f>+"　  "&amp;2</f>
        <v>　  2</v>
      </c>
      <c r="D46" s="5"/>
      <c r="E46" s="2"/>
      <c r="F46" s="30">
        <v>706</v>
      </c>
      <c r="G46" s="31"/>
      <c r="H46" s="31"/>
      <c r="I46" s="30">
        <v>650</v>
      </c>
      <c r="J46" s="31"/>
      <c r="K46" s="31"/>
      <c r="L46" s="71">
        <f t="shared" ref="L46" si="8">F46-I46</f>
        <v>56</v>
      </c>
      <c r="M46" s="71"/>
      <c r="N46" s="30"/>
      <c r="O46" s="30"/>
      <c r="P46" s="74">
        <v>4816</v>
      </c>
      <c r="Q46" s="74"/>
      <c r="R46" s="30"/>
      <c r="S46" s="30"/>
      <c r="T46" s="74">
        <v>4157</v>
      </c>
      <c r="U46" s="74"/>
      <c r="V46" s="74"/>
      <c r="W46" s="31"/>
      <c r="X46" s="31"/>
      <c r="Y46" s="77">
        <f t="shared" ref="Y46" si="9">P46-T46</f>
        <v>659</v>
      </c>
      <c r="Z46" s="77"/>
      <c r="AA46" s="77"/>
      <c r="AB46" s="15"/>
      <c r="AC46" s="15"/>
      <c r="AD46" s="2"/>
      <c r="AE46" s="2"/>
      <c r="AF46" s="2"/>
      <c r="AG46" s="22"/>
    </row>
    <row r="47" spans="1:33" ht="15.75" customHeight="1" x14ac:dyDescent="0.15">
      <c r="A47" s="2"/>
      <c r="B47" s="2"/>
      <c r="C47" s="14" t="str">
        <f>+"　  "&amp;3</f>
        <v>　  3</v>
      </c>
      <c r="D47" s="5"/>
      <c r="E47" s="2"/>
      <c r="F47" s="30">
        <v>656</v>
      </c>
      <c r="G47" s="38"/>
      <c r="H47" s="38"/>
      <c r="I47" s="30">
        <v>681</v>
      </c>
      <c r="J47" s="38"/>
      <c r="K47" s="38"/>
      <c r="L47" s="71">
        <f>F47-I47</f>
        <v>-25</v>
      </c>
      <c r="M47" s="71"/>
      <c r="N47" s="30"/>
      <c r="O47" s="30"/>
      <c r="P47" s="74">
        <v>4852</v>
      </c>
      <c r="Q47" s="74"/>
      <c r="R47" s="42"/>
      <c r="S47" s="42"/>
      <c r="T47" s="74">
        <v>4074</v>
      </c>
      <c r="U47" s="74"/>
      <c r="V47" s="74"/>
      <c r="W47" s="42"/>
      <c r="X47" s="42"/>
      <c r="Y47" s="74">
        <f>P47-T47</f>
        <v>778</v>
      </c>
      <c r="Z47" s="74"/>
      <c r="AA47" s="74"/>
      <c r="AB47" s="15"/>
      <c r="AC47" s="15"/>
      <c r="AD47" s="2"/>
      <c r="AE47" s="2"/>
      <c r="AF47" s="2"/>
      <c r="AG47" s="22"/>
    </row>
    <row r="48" spans="1:33" ht="15.75" customHeight="1" x14ac:dyDescent="0.15">
      <c r="A48" s="2"/>
      <c r="B48" s="2"/>
      <c r="C48" s="14" t="str">
        <f>+"　  "&amp;4</f>
        <v>　  4</v>
      </c>
      <c r="D48" s="5"/>
      <c r="E48" s="2"/>
      <c r="F48" s="30">
        <v>678</v>
      </c>
      <c r="G48" s="46"/>
      <c r="H48" s="46"/>
      <c r="I48" s="30">
        <v>768</v>
      </c>
      <c r="J48" s="46"/>
      <c r="K48" s="46"/>
      <c r="L48" s="71">
        <f>F48-I48</f>
        <v>-90</v>
      </c>
      <c r="M48" s="71"/>
      <c r="N48" s="30"/>
      <c r="O48" s="30"/>
      <c r="P48" s="74">
        <v>4750</v>
      </c>
      <c r="Q48" s="74"/>
      <c r="R48" s="46"/>
      <c r="S48" s="46"/>
      <c r="T48" s="74">
        <v>4246</v>
      </c>
      <c r="U48" s="74"/>
      <c r="V48" s="74"/>
      <c r="W48" s="46"/>
      <c r="X48" s="46"/>
      <c r="Y48" s="74">
        <f>P48-T48</f>
        <v>504</v>
      </c>
      <c r="Z48" s="74"/>
      <c r="AA48" s="74"/>
      <c r="AB48" s="15"/>
      <c r="AC48" s="15"/>
      <c r="AD48" s="2"/>
      <c r="AE48" s="2"/>
      <c r="AF48" s="2"/>
      <c r="AG48" s="22"/>
    </row>
    <row r="49" spans="1:33" ht="15.75" customHeight="1" x14ac:dyDescent="0.15">
      <c r="A49" s="2"/>
      <c r="B49" s="2"/>
      <c r="C49" s="14" t="str">
        <f>+"　  "&amp;5</f>
        <v>　  5</v>
      </c>
      <c r="D49" s="5"/>
      <c r="E49" s="2"/>
      <c r="F49" s="30">
        <v>645</v>
      </c>
      <c r="G49" s="48"/>
      <c r="H49" s="48"/>
      <c r="I49" s="30">
        <v>739</v>
      </c>
      <c r="J49" s="48"/>
      <c r="K49" s="48"/>
      <c r="L49" s="71">
        <f>F49-I49</f>
        <v>-94</v>
      </c>
      <c r="M49" s="71"/>
      <c r="N49" s="30"/>
      <c r="O49" s="30"/>
      <c r="P49" s="74">
        <v>4701</v>
      </c>
      <c r="Q49" s="74"/>
      <c r="R49" s="48"/>
      <c r="S49" s="48"/>
      <c r="T49" s="74">
        <v>4247</v>
      </c>
      <c r="U49" s="74"/>
      <c r="V49" s="74"/>
      <c r="W49" s="48"/>
      <c r="X49" s="48"/>
      <c r="Y49" s="74">
        <f>P49-T49</f>
        <v>454</v>
      </c>
      <c r="Z49" s="74"/>
      <c r="AA49" s="74"/>
      <c r="AB49" s="15"/>
      <c r="AC49" s="15"/>
      <c r="AD49" s="2"/>
      <c r="AE49" s="2"/>
      <c r="AF49" s="2"/>
      <c r="AG49" s="22"/>
    </row>
    <row r="50" spans="1:33" ht="9.4" customHeight="1" x14ac:dyDescent="0.15">
      <c r="A50" s="2"/>
      <c r="B50" s="3"/>
      <c r="C50" s="3"/>
      <c r="D50" s="6"/>
      <c r="E50" s="3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5"/>
      <c r="AD50" s="2"/>
      <c r="AE50" s="2"/>
      <c r="AF50" s="2"/>
      <c r="AG50" s="22"/>
    </row>
    <row r="51" spans="1:33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2"/>
      <c r="AF51" s="22"/>
      <c r="AG51" s="22"/>
    </row>
    <row r="52" spans="1:33" x14ac:dyDescent="0.15">
      <c r="A52" s="2"/>
      <c r="B52" s="75" t="s">
        <v>21</v>
      </c>
      <c r="C52" s="75"/>
      <c r="D52" s="75"/>
      <c r="E52" s="75"/>
      <c r="F52" s="75"/>
      <c r="G52" s="75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2"/>
      <c r="AF52" s="22"/>
      <c r="AG52" s="22"/>
    </row>
    <row r="53" spans="1:33" x14ac:dyDescent="0.15">
      <c r="A53" s="2"/>
      <c r="B53" s="73" t="s">
        <v>23</v>
      </c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22"/>
      <c r="AG53" s="22"/>
    </row>
    <row r="54" spans="1:33" x14ac:dyDescent="0.15">
      <c r="A54" s="2"/>
      <c r="B54" s="73" t="s">
        <v>22</v>
      </c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22"/>
      <c r="AF54" s="22"/>
      <c r="AG54" s="22"/>
    </row>
    <row r="55" spans="1:33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2"/>
      <c r="AF55" s="22"/>
      <c r="AG55" s="22"/>
    </row>
    <row r="56" spans="1:33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2"/>
      <c r="AF56" s="22"/>
      <c r="AG56" s="22"/>
    </row>
    <row r="57" spans="1:33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2"/>
      <c r="AF57" s="22"/>
      <c r="AG57" s="22"/>
    </row>
    <row r="58" spans="1:33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</row>
    <row r="59" spans="1:33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</row>
    <row r="60" spans="1:33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</row>
    <row r="61" spans="1:33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</row>
    <row r="62" spans="1:33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</row>
    <row r="63" spans="1:33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</row>
  </sheetData>
  <mergeCells count="77">
    <mergeCell ref="P49:Q49"/>
    <mergeCell ref="T49:V49"/>
    <mergeCell ref="Y49:AA49"/>
    <mergeCell ref="X21:Y21"/>
    <mergeCell ref="AA21:AD21"/>
    <mergeCell ref="P42:Q42"/>
    <mergeCell ref="T42:V42"/>
    <mergeCell ref="Y42:AA42"/>
    <mergeCell ref="Y47:AA47"/>
    <mergeCell ref="Y48:AA48"/>
    <mergeCell ref="L46:M46"/>
    <mergeCell ref="Y46:AA46"/>
    <mergeCell ref="T46:V46"/>
    <mergeCell ref="P46:Q46"/>
    <mergeCell ref="P45:Q45"/>
    <mergeCell ref="T45:V45"/>
    <mergeCell ref="Y45:AA45"/>
    <mergeCell ref="L42:M42"/>
    <mergeCell ref="L43:M43"/>
    <mergeCell ref="B52:G52"/>
    <mergeCell ref="B54:AD54"/>
    <mergeCell ref="P43:Q43"/>
    <mergeCell ref="T43:V43"/>
    <mergeCell ref="Y43:AA43"/>
    <mergeCell ref="B53:AE53"/>
    <mergeCell ref="L44:M44"/>
    <mergeCell ref="P44:Q44"/>
    <mergeCell ref="T44:V44"/>
    <mergeCell ref="Y44:AA44"/>
    <mergeCell ref="L45:M45"/>
    <mergeCell ref="L47:M47"/>
    <mergeCell ref="P47:Q47"/>
    <mergeCell ref="T47:V47"/>
    <mergeCell ref="L49:M49"/>
    <mergeCell ref="C37:C38"/>
    <mergeCell ref="AA17:AD17"/>
    <mergeCell ref="H31:T31"/>
    <mergeCell ref="C24:I24"/>
    <mergeCell ref="Q36:Y36"/>
    <mergeCell ref="C25:AE25"/>
    <mergeCell ref="X18:Y18"/>
    <mergeCell ref="AA18:AD18"/>
    <mergeCell ref="AA19:AD19"/>
    <mergeCell ref="X19:Y19"/>
    <mergeCell ref="AA20:AD20"/>
    <mergeCell ref="X20:Y20"/>
    <mergeCell ref="L48:M48"/>
    <mergeCell ref="P48:Q48"/>
    <mergeCell ref="T48:V48"/>
    <mergeCell ref="Y1:AE1"/>
    <mergeCell ref="X8:AD8"/>
    <mergeCell ref="AA11:AD11"/>
    <mergeCell ref="V11:Z11"/>
    <mergeCell ref="G5:W5"/>
    <mergeCell ref="E11:G11"/>
    <mergeCell ref="N11:Q11"/>
    <mergeCell ref="H11:J11"/>
    <mergeCell ref="K11:M11"/>
    <mergeCell ref="R11:U11"/>
    <mergeCell ref="AA16:AD16"/>
    <mergeCell ref="E16:F16"/>
    <mergeCell ref="X17:Y17"/>
    <mergeCell ref="O39:R39"/>
    <mergeCell ref="X39:AB39"/>
    <mergeCell ref="X16:Y16"/>
    <mergeCell ref="E39:G39"/>
    <mergeCell ref="K39:N39"/>
    <mergeCell ref="H39:J39"/>
    <mergeCell ref="T33:AB33"/>
    <mergeCell ref="G36:K36"/>
    <mergeCell ref="S39:W39"/>
    <mergeCell ref="X14:Y14"/>
    <mergeCell ref="E14:F14"/>
    <mergeCell ref="AA14:AD14"/>
    <mergeCell ref="E15:F15"/>
    <mergeCell ref="X15:Y15"/>
    <mergeCell ref="AA15:AD15"/>
  </mergeCells>
  <phoneticPr fontId="2"/>
  <pageMargins left="0.39370078740157483" right="0" top="0.59055118110236227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市民課</dc:creator>
  <cp:lastModifiedBy>setup</cp:lastModifiedBy>
  <cp:lastPrinted>2024-01-18T07:12:09Z</cp:lastPrinted>
  <dcterms:created xsi:type="dcterms:W3CDTF">1997-01-08T22:48:59Z</dcterms:created>
  <dcterms:modified xsi:type="dcterms:W3CDTF">2024-01-18T07:12:50Z</dcterms:modified>
</cp:coreProperties>
</file>