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xr:revisionPtr xr6:coauthVersionLast="47" xr6:coauthVersionMax="47" documentId="13_ncr:1_{F91D7F3F-0F82-4672-81A5-7EC7003432C7}" revIDLastSave="0" xr10:uidLastSave="{00000000-0000-0000-0000-000000000000}"/>
  <bookViews>
    <workbookView activeTab="12" firstSheet="10" xr2:uid="{00000000-000D-0000-FFFF-FFFF00000000}" windowHeight="13020" windowWidth="24240" xWindow="-120" yWindow="-12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<sst xmlns="http://schemas.openxmlformats.org/spreadsheetml/2006/main" count="1060" uniqueCount="567">
  <si>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</si>
  <si>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</si>
  <si>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</si>
  <si>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</si>
  <si>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</si>
  <si>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</si>
  <si>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</si>
  <si>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</si>
  <si>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</si>
  <si>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</si>
  <si>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</si>
  <si>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</si>
  <si>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</si>
  <si>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</si>
  <si>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</si>
  <si>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</si>
  <si>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</si>
  <si>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</si>
  <si>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</si>
  <si>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</si>
  <si>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</si>
  <si>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</si>
  <si>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</si>
  <si>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</si>
  <si>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</si>
  <si>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</si>
  <si>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</si>
  <si>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</si>
  <si>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</si>
  <si>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</si>
  <si>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</si>
  <si>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</si>
  <si>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</si>
  <si>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</si>
  <si>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</si>
  <si>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</si>
  <si>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</si>
  <si>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</si>
  <si>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</si>
  <si>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</si>
  <si>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</si>
  <si>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</si>
  <si>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</si>
  <si>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</si>
  <si>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</si>
  <si>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</si>
  <si>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</si>
  <si>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</si>
  <si>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</si>
  <si>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</si>
  <si>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</si>
  <si>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</si>
  <si>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</si>
  <si>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</si>
  <si>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</si>
  <si>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</si>
  <si>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</si>
  <si>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</si>
  <si>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</si>
  <si>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</si>
  <si>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</si>
  <si>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</si>
  <si>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</si>
  <si>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</si>
  <si>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</si>
  <si>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</si>
  <si>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</si>
  <si>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</si>
  <si>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</si>
  <si>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</si>
  <si>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</si>
  <si>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</si>
  <si>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</si>
  <si>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</si>
  <si>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</si>
  <si>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</si>
  <si>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</si>
  <si>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</si>
  <si>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</si>
  <si>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</si>
  <si>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</si>
  <si>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</si>
  <si>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</si>
  <si>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</si>
  <si>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</si>
  <si>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</si>
  <si>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</si>
  <si>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</si>
  <si>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</si>
  <si>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</si>
  <si>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</si>
  <si>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</si>
  <si>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</si>
  <si>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</si>
  <si>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</si>
  <si>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</si>
  <si>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</si>
  <si>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</si>
  <si>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</si>
  <si>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</si>
  <si>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</si>
  <si>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</si>
  <si>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</si>
  <si>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</si>
  <si>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</si>
  <si>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</si>
  <si>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</si>
  <si>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</si>
  <si>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</si>
  <si>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</si>
  <si>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</si>
  <si>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</si>
  <si>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</si>
  <si>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</si>
  <si>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</si>
  <si>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</si>
  <si>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</si>
  <si>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</si>
  <si>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</si>
  <si>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</si>
  <si>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</si>
  <si>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</si>
  <si>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</si>
  <si>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</si>
  <si>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</si>
  <si>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</si>
  <si>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</si>
  <si>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</si>
  <si>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</si>
  <si>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</si>
  <si>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</si>
  <si>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</si>
  <si>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</si>
  <si>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</si>
  <si>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</si>
  <si>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</si>
  <si>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</si>
  <si>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</si>
  <si>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</si>
  <si>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</si>
  <si>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</si>
  <si>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</si>
  <si>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</si>
  <si>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</si>
  <si>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</si>
  <si>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</si>
  <si>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</si>
  <si>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</si>
  <si>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</si>
  <si>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</si>
  <si>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</si>
  <si>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</si>
  <si>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</si>
  <si>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</si>
  <si>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</si>
  <si>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</si>
  <si>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</si>
  <si>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</si>
  <si>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</si>
  <si>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</si>
  <si>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</si>
  <si>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</si>
  <si>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</si>
  <si>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</si>
  <si>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</si>
  <si>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</si>
  <si>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</si>
  <si>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</si>
  <si>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</si>
  <si>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</si>
  <si>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</si>
  <si>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</si>
  <si>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</si>
  <si>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</si>
  <si>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</si>
  <si>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</si>
  <si>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</si>
  <si>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</si>
  <si>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</si>
  <si>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</si>
  <si>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</si>
  <si>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</si>
  <si>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</si>
  <si>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</si>
  <si>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</si>
  <si>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</si>
  <si>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</si>
  <si>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</si>
  <si>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</si>
  <si>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</si>
  <si>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</si>
  <si>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</si>
  <si>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</si>
  <si>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</si>
  <si>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</si>
  <si>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</si>
  <si>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</si>
  <si>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</si>
  <si>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</si>
  <si>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</si>
  <si>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</si>
  <si>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</si>
  <si>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</si>
  <si>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</si>
  <si>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東京都稲城市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</si>
  <si>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</si>
  <si>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</si>
  <si>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</si>
  <si>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</si>
  <si>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</si>
  <si>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</si>
  <si>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</si>
  <si>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</si>
  <si>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</si>
  <si>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</si>
  <si>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</si>
  <si>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</si>
  <si>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</si>
  <si>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</si>
  <si>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</si>
  <si>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</si>
  <si>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</si>
  <si>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</si>
  <si>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</si>
  <si>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</si>
  <si>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</si>
  <si>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</si>
  <si>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</si>
  <si>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</si>
  <si>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</si>
  <si>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</si>
  <si>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</si>
  <si>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</si>
  <si>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</si>
  <si>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</si>
  <si>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</si>
  <si>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</si>
  <si>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</si>
  <si>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</si>
  <si>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</si>
  <si>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</si>
  <si>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</si>
  <si>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</si>
  <si>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</si>
  <si>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</si>
  <si>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</si>
  <si>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</si>
  <si>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</si>
  <si>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</si>
  <si>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</si>
  <si>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</si>
  <si>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</si>
  <si>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</si>
  <si>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</si>
  <si>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</si>
  <si>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</si>
  <si>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</si>
  <si>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</si>
  <si>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</si>
  <si>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</si>
  <si>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</si>
  <si>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</si>
  <si>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</si>
  <si>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</si>
  <si>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</si>
  <si>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</si>
  <si>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</si>
  <si>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</si>
  <si>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</si>
  <si>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</si>
  <si>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</si>
  <si>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</si>
  <si>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</si>
  <si>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</si>
  <si>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</si>
  <si>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</si>
  <si>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</si>
  <si>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</si>
  <si>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</si>
  <si>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</si>
  <si>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</si>
  <si>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</si>
  <si>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</si>
  <si>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</si>
  <si>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</si>
  <si>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</si>
  <si>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</si>
  <si>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</si>
  <si>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</si>
  <si>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</si>
  <si>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</si>
  <si>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</si>
  <si>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</si>
  <si>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</si>
  <si>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</si>
  <si>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</si>
  <si>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</si>
  <si>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</si>
  <si>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</si>
  <si>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</si>
  <si>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</si>
  <si>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</si>
  <si>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</si>
  <si>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</si>
  <si>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</si>
  <si>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</si>
  <si>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</si>
  <si>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</si>
  <si>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</si>
  <si>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</si>
  <si>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</si>
  <si>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</si>
  <si>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</si>
  <si>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</si>
  <si>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</si>
  <si>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</si>
  <si>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</si>
  <si>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</si>
  <si>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</si>
  <si>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</si>
  <si>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</si>
  <si>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</si>
  <si>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</si>
  <si>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</si>
  <si>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</si>
  <si>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</si>
  <si>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</si>
  <si>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</si>
  <si>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</si>
  <si>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</si>
  <si>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</si>
  <si>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</si>
  <si>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</si>
  <si>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</si>
  <si>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</si>
  <si>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</si>
  <si>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</si>
  <si>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</si>
  <si>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</si>
  <si>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</si>
  <si>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</si>
  <si>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</si>
  <si>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</si>
  <si>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</si>
  <si>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</si>
  <si>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</si>
  <si>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</si>
  <si>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</si>
  <si>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</si>
  <si>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</si>
  <si>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</si>
  <si>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</si>
  <si>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</si>
  <si>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</si>
  <si>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</si>
  <si>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東京都稲城市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</si>
  <si>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</si>
  <si>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</si>
  <si>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</si>
  <si>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</si>
  <si>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</si>
  <si>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</si>
  <si>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</si>
  <si>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</si>
  <si>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</si>
  <si>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</si>
  <si>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</si>
  <si>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</si>
  <si>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</si>
  <si>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</si>
  <si>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</si>
  <si>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</si>
  <si>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</si>
  <si>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</si>
  <si>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</si>
  <si>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</si>
  <si>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</si>
  <si>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</si>
  <si>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</si>
  <si>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</si>
  <si>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</si>
  <si>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</si>
  <si>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</si>
  <si>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</si>
  <si>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</si>
  <si>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</si>
  <si>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</si>
  <si>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</si>
  <si>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</si>
  <si>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</si>
  <si>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</si>
  <si>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</si>
  <si>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</si>
  <si>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</si>
  <si>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</si>
  <si>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</si>
  <si>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</si>
  <si>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</si>
  <si>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</si>
  <si>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</si>
  <si>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</si>
  <si>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</si>
  <si>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</si>
  <si>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</si>
  <si>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</si>
  <si>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</si>
  <si>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</si>
  <si>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</si>
  <si>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</si>
  <si>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</si>
  <si>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</si>
  <si>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</si>
  <si>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</si>
  <si>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</si>
  <si>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</si>
  <si>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</si>
  <si>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</si>
  <si>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</si>
  <si>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</si>
  <si>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</si>
  <si>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</si>
  <si>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</si>
  <si>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</si>
  <si>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</si>
  <si>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</si>
  <si>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</si>
  <si>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</si>
  <si>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</si>
  <si>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</si>
  <si>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</si>
  <si>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</si>
  <si>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</si>
  <si>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</si>
  <si>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</si>
  <si>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</si>
  <si>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</si>
  <si>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</si>
  <si>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</si>
  <si>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</si>
  <si>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</si>
  <si>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</si>
  <si>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</si>
  <si>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</si>
  <si>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</si>
  <si>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</si>
  <si>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</si>
  <si>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</si>
  <si>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</si>
  <si>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</si>
  <si>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</si>
  <si>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</si>
  <si>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</si>
  <si>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</si>
  <si>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</si>
  <si>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</si>
  <si>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</si>
  <si>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</si>
  <si>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</si>
  <si>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</si>
  <si>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</si>
  <si>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</si>
  <si>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</si>
  <si>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</si>
  <si>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</si>
  <si>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</si>
  <si>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</si>
  <si>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</si>
  <si>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</si>
  <si>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</si>
  <si>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</si>
  <si>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</si>
  <si>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</si>
  <si>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</si>
  <si>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</si>
  <si>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</si>
  <si>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</si>
  <si>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</si>
  <si>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</si>
  <si>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</si>
  <si>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</si>
  <si>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</si>
  <si>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</si>
  <si>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</si>
  <si>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</si>
  <si>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</si>
  <si>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</si>
  <si>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</si>
  <si>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</si>
  <si>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</si>
  <si>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</si>
  <si>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</si>
  <si>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</si>
  <si>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</si>
  <si>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</si>
  <si>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</si>
  <si>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</si>
  <si>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</si>
  <si>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</si>
  <si>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</si>
  <si>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</si>
  <si>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</si>
  <si>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</si>
  <si>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</si>
  <si>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</si>
  <si>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</si>
  <si>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</si>
  <si>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</si>
  <si>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</si>
  <si>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</si>
  <si>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</si>
  <si>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</si>
  <si>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</si>
  <si>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</si>
  <si>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</si>
  <si>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</si>
  <si>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</si>
  <si>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</si>
  <si>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</si>
  <si>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</si>
  <si>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</si>
  <si>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</si>
  <si>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</si>
  <si>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</si>
  <si>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</si>
  <si>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</si>
  <si>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</si>
  <si>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</si>
  <si>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</si>
  <si>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</si>
  <si>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</si>
  <si>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</si>
  <si>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0.20</t>
  </si>
  <si>
    <t>▲ 7.83</t>
  </si>
  <si>
    <t>病院事業会計</t>
  </si>
  <si>
    <t>一般会計</t>
  </si>
  <si>
    <t>下水道事業会計</t>
  </si>
  <si>
    <t>介護保険特別会計</t>
  </si>
  <si>
    <t>土地区画整理事業特別会計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</si>
  <si>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</si>
  <si>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</si>
  <si>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</si>
  <si>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</si>
  <si>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</si>
  <si>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</si>
  <si>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</si>
  <si>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</si>
  <si>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</si>
  <si>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</si>
  <si>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</si>
  <si>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</si>
  <si>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</si>
  <si>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</si>
  <si>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</si>
  <si>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</si>
  <si>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t>
  </si>
  <si>
    <t>東京都市町村職員退職手当組合</t>
    <rPh sb="6" eb="8">
      <t>ショクイン</t>
    </rPh>
    <phoneticPr fontId="2"/>
  </si>
  <si>
    <t>東京都後期高齢者医療広域連合（一般会計）</t>
  </si>
  <si>
    <t>東京都後期高齢者医療広域連合（後期高齢者医療特別会計）</t>
  </si>
  <si>
    <t>稲城・府中墓苑組合（一般会計）</t>
    <rPh sb="10" eb="12">
      <t>イッパン</t>
    </rPh>
    <rPh sb="12" eb="14">
      <t>カイケイ</t>
    </rPh>
    <phoneticPr fontId="2"/>
  </si>
  <si>
    <t>稲城・府中墓苑組合（墓苑特別会計）</t>
    <rPh sb="10" eb="12">
      <t>ボエン</t>
    </rPh>
    <rPh sb="12" eb="14">
      <t>トクベツ</t>
    </rPh>
    <rPh sb="14" eb="16">
      <t>カイケイ</t>
    </rPh>
    <phoneticPr fontId="2"/>
  </si>
  <si>
    <t>いなぎグリーンウェルネス財団</t>
    <rPh sb="12" eb="14">
      <t>ザイダン</t>
    </rPh>
    <phoneticPr fontId="2"/>
  </si>
  <si>
    <t>稲城市土地開発公社</t>
    <rPh sb="0" eb="3">
      <t>イナギシ</t>
    </rPh>
    <rPh sb="3" eb="9">
      <t>トチカイハツコウシャ</t>
    </rPh>
    <phoneticPr fontId="2"/>
  </si>
  <si>
    <t>公共施設整備基金</t>
    <rPh sb="0" eb="2">
      <t>コウキョウ</t>
    </rPh>
    <rPh sb="2" eb="4">
      <t>シセツ</t>
    </rPh>
    <rPh sb="4" eb="6">
      <t>セイビ</t>
    </rPh>
    <rPh sb="6" eb="8">
      <t>キキン</t>
    </rPh>
    <phoneticPr fontId="5"/>
  </si>
  <si>
    <t>緑化推進基金</t>
    <rPh sb="0" eb="6">
      <t>リョクカスイシンキキン</t>
    </rPh>
    <phoneticPr fontId="2"/>
  </si>
  <si>
    <t>庁舎建設基金</t>
  </si>
  <si>
    <t>長寿社会福祉基金</t>
  </si>
  <si>
    <t>まちづくり推進基金</t>
    <rPh sb="5" eb="9">
      <t>スイシンキキン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</si>
</sst>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926-4187-B7D8-B840D09109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46945</c:v>
                </c:pt>
                <c:pt idx="1">
                  <c:v>66674</c:v>
                </c:pt>
                <c:pt idx="2">
                  <c:v>37412</c:v>
                </c:pt>
                <c:pt idx="3">
                  <c:v>39648</c:v>
                </c:pt>
                <c:pt idx="4">
                  <c:v>63226</c:v>
                </c:pt>
              </c:numCache>
            </c:numRef>
          </c:val>
          <c:smooth val="0"/>
          <c:extLst>
            <c:ext xmlns:c16="http://schemas.microsoft.com/office/drawing/2014/chart" uri="{C3380CC4-5D6E-409C-BE32-E72D297353CC}">
              <c16:uniqueId val="{00000001-A926-4187-B7D8-B840D09109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5.54</c:v>
                </c:pt>
                <c:pt idx="1">
                  <c:v>5.16</c:v>
                </c:pt>
                <c:pt idx="2">
                  <c:v>11.39</c:v>
                </c:pt>
                <c:pt idx="3">
                  <c:v>11.71</c:v>
                </c:pt>
                <c:pt idx="4">
                  <c:v>3.7</c:v>
                </c:pt>
              </c:numCache>
            </c:numRef>
          </c:val>
          <c:extLst>
            <c:ext xmlns:c16="http://schemas.microsoft.com/office/drawing/2014/chart" uri="{C3380CC4-5D6E-409C-BE32-E72D297353CC}">
              <c16:uniqueId val="{00000000-B2DE-47AE-ACED-04E2DD7CC9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16.02</c:v>
                </c:pt>
                <c:pt idx="1">
                  <c:v>15.47</c:v>
                </c:pt>
                <c:pt idx="2">
                  <c:v>15.56</c:v>
                </c:pt>
                <c:pt idx="3">
                  <c:v>16.649999999999999</c:v>
                </c:pt>
                <c:pt idx="4">
                  <c:v>16.29</c:v>
                </c:pt>
              </c:numCache>
            </c:numRef>
          </c:val>
          <c:extLst>
            <c:ext xmlns:c16="http://schemas.microsoft.com/office/drawing/2014/chart" uri="{C3380CC4-5D6E-409C-BE32-E72D297353CC}">
              <c16:uniqueId val="{00000001-B2DE-47AE-ACED-04E2DD7CC9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1.43</c:v>
                </c:pt>
                <c:pt idx="1">
                  <c:v>-0.2</c:v>
                </c:pt>
                <c:pt idx="2">
                  <c:v>7.4</c:v>
                </c:pt>
                <c:pt idx="3">
                  <c:v>1.02</c:v>
                </c:pt>
                <c:pt idx="4">
                  <c:v>-7.83</c:v>
                </c:pt>
              </c:numCache>
            </c:numRef>
          </c:val>
          <c:smooth val="0"/>
          <c:extLst>
            <c:ext xmlns:c16="http://schemas.microsoft.com/office/drawing/2014/chart" uri="{C3380CC4-5D6E-409C-BE32-E72D297353CC}">
              <c16:uniqueId val="{00000002-B2DE-47AE-ACED-04E2DD7CC9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B5-4E1E-A0DF-5F11297603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B5-4E1E-A0DF-5F11297603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B5-4E1E-A0DF-5F11297603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8B5-4E1E-A0DF-5F112976038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8B5-4E1E-A0DF-5F1129760385}"/>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8B5-4E1E-A0DF-5F112976038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1.19</c:v>
                </c:pt>
                <c:pt idx="4">
                  <c:v>#N/A</c:v>
                </c:pt>
                <c:pt idx="5">
                  <c:v>0.68</c:v>
                </c:pt>
                <c:pt idx="6">
                  <c:v>#N/A</c:v>
                </c:pt>
                <c:pt idx="7">
                  <c:v>0.65</c:v>
                </c:pt>
                <c:pt idx="8">
                  <c:v>#N/A</c:v>
                </c:pt>
                <c:pt idx="9">
                  <c:v>0.73</c:v>
                </c:pt>
              </c:numCache>
            </c:numRef>
          </c:val>
          <c:extLst>
            <c:ext xmlns:c16="http://schemas.microsoft.com/office/drawing/2014/chart" uri="{C3380CC4-5D6E-409C-BE32-E72D297353CC}">
              <c16:uniqueId val="{00000006-78B5-4E1E-A0DF-5F112976038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0.71</c:v>
                </c:pt>
                <c:pt idx="4">
                  <c:v>#N/A</c:v>
                </c:pt>
                <c:pt idx="5">
                  <c:v>1.1499999999999999</c:v>
                </c:pt>
                <c:pt idx="6">
                  <c:v>#N/A</c:v>
                </c:pt>
                <c:pt idx="7">
                  <c:v>1.77</c:v>
                </c:pt>
                <c:pt idx="8">
                  <c:v>#N/A</c:v>
                </c:pt>
                <c:pt idx="9">
                  <c:v>2.66</c:v>
                </c:pt>
              </c:numCache>
            </c:numRef>
          </c:val>
          <c:extLst>
            <c:ext xmlns:c16="http://schemas.microsoft.com/office/drawing/2014/chart" uri="{C3380CC4-5D6E-409C-BE32-E72D297353CC}">
              <c16:uniqueId val="{00000007-78B5-4E1E-A0DF-5F11297603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5.54</c:v>
                </c:pt>
                <c:pt idx="2">
                  <c:v>#N/A</c:v>
                </c:pt>
                <c:pt idx="3">
                  <c:v>5.16</c:v>
                </c:pt>
                <c:pt idx="4">
                  <c:v>#N/A</c:v>
                </c:pt>
                <c:pt idx="5">
                  <c:v>11.38</c:v>
                </c:pt>
                <c:pt idx="6">
                  <c:v>#N/A</c:v>
                </c:pt>
                <c:pt idx="7">
                  <c:v>11.7</c:v>
                </c:pt>
                <c:pt idx="8">
                  <c:v>#N/A</c:v>
                </c:pt>
                <c:pt idx="9">
                  <c:v>3.69</c:v>
                </c:pt>
              </c:numCache>
            </c:numRef>
          </c:val>
          <c:extLst>
            <c:ext xmlns:c16="http://schemas.microsoft.com/office/drawing/2014/chart" uri="{C3380CC4-5D6E-409C-BE32-E72D297353CC}">
              <c16:uniqueId val="{00000008-78B5-4E1E-A0DF-5F11297603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5.63</c:v>
                </c:pt>
                <c:pt idx="2">
                  <c:v>#N/A</c:v>
                </c:pt>
                <c:pt idx="3">
                  <c:v>8.15</c:v>
                </c:pt>
                <c:pt idx="4">
                  <c:v>#N/A</c:v>
                </c:pt>
                <c:pt idx="5">
                  <c:v>10.87</c:v>
                </c:pt>
                <c:pt idx="6">
                  <c:v>#N/A</c:v>
                </c:pt>
                <c:pt idx="7">
                  <c:v>11.45</c:v>
                </c:pt>
                <c:pt idx="8">
                  <c:v>#N/A</c:v>
                </c:pt>
                <c:pt idx="9">
                  <c:v>6.45</c:v>
                </c:pt>
              </c:numCache>
            </c:numRef>
          </c:val>
          <c:extLst>
            <c:ext xmlns:c16="http://schemas.microsoft.com/office/drawing/2014/chart" uri="{C3380CC4-5D6E-409C-BE32-E72D297353CC}">
              <c16:uniqueId val="{00000009-78B5-4E1E-A0DF-5F11297603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2344</c:v>
                </c:pt>
                <c:pt idx="5">
                  <c:v>2236</c:v>
                </c:pt>
                <c:pt idx="8">
                  <c:v>2065</c:v>
                </c:pt>
                <c:pt idx="11">
                  <c:v>1927</c:v>
                </c:pt>
                <c:pt idx="14">
                  <c:v>1859</c:v>
                </c:pt>
              </c:numCache>
            </c:numRef>
          </c:val>
          <c:extLst>
            <c:ext xmlns:c16="http://schemas.microsoft.com/office/drawing/2014/chart" uri="{C3380CC4-5D6E-409C-BE32-E72D297353CC}">
              <c16:uniqueId val="{00000000-67AE-4DAE-A379-3B68145F39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AE-4DAE-A379-3B68145F39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421</c:v>
                </c:pt>
                <c:pt idx="3">
                  <c:v>416</c:v>
                </c:pt>
                <c:pt idx="6">
                  <c:v>416</c:v>
                </c:pt>
                <c:pt idx="9">
                  <c:v>376</c:v>
                </c:pt>
                <c:pt idx="12">
                  <c:v>376</c:v>
                </c:pt>
              </c:numCache>
            </c:numRef>
          </c:val>
          <c:extLst>
            <c:ext xmlns:c16="http://schemas.microsoft.com/office/drawing/2014/chart" uri="{C3380CC4-5D6E-409C-BE32-E72D297353CC}">
              <c16:uniqueId val="{00000002-67AE-4DAE-A379-3B68145F39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13</c:v>
                </c:pt>
                <c:pt idx="6">
                  <c:v>8</c:v>
                </c:pt>
                <c:pt idx="9">
                  <c:v>9</c:v>
                </c:pt>
                <c:pt idx="12">
                  <c:v>4</c:v>
                </c:pt>
              </c:numCache>
            </c:numRef>
          </c:val>
          <c:extLst>
            <c:ext xmlns:c16="http://schemas.microsoft.com/office/drawing/2014/chart" uri="{C3380CC4-5D6E-409C-BE32-E72D297353CC}">
              <c16:uniqueId val="{00000003-67AE-4DAE-A379-3B68145F39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363</c:v>
                </c:pt>
                <c:pt idx="3">
                  <c:v>319</c:v>
                </c:pt>
                <c:pt idx="6">
                  <c:v>176</c:v>
                </c:pt>
                <c:pt idx="9">
                  <c:v>177</c:v>
                </c:pt>
                <c:pt idx="12">
                  <c:v>182</c:v>
                </c:pt>
              </c:numCache>
            </c:numRef>
          </c:val>
          <c:extLst>
            <c:ext xmlns:c16="http://schemas.microsoft.com/office/drawing/2014/chart" uri="{C3380CC4-5D6E-409C-BE32-E72D297353CC}">
              <c16:uniqueId val="{00000004-67AE-4DAE-A379-3B68145F39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AE-4DAE-A379-3B68145F39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AE-4DAE-A379-3B68145F39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1942</c:v>
                </c:pt>
                <c:pt idx="3">
                  <c:v>2048</c:v>
                </c:pt>
                <c:pt idx="6">
                  <c:v>2061</c:v>
                </c:pt>
                <c:pt idx="9">
                  <c:v>2013</c:v>
                </c:pt>
                <c:pt idx="12">
                  <c:v>2030</c:v>
                </c:pt>
              </c:numCache>
            </c:numRef>
          </c:val>
          <c:extLst>
            <c:ext xmlns:c16="http://schemas.microsoft.com/office/drawing/2014/chart" uri="{C3380CC4-5D6E-409C-BE32-E72D297353CC}">
              <c16:uniqueId val="{00000007-67AE-4DAE-A379-3B68145F39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411</c:v>
                </c:pt>
                <c:pt idx="2">
                  <c:v>#N/A</c:v>
                </c:pt>
                <c:pt idx="3">
                  <c:v>#N/A</c:v>
                </c:pt>
                <c:pt idx="4">
                  <c:v>560</c:v>
                </c:pt>
                <c:pt idx="5">
                  <c:v>#N/A</c:v>
                </c:pt>
                <c:pt idx="6">
                  <c:v>#N/A</c:v>
                </c:pt>
                <c:pt idx="7">
                  <c:v>596</c:v>
                </c:pt>
                <c:pt idx="8">
                  <c:v>#N/A</c:v>
                </c:pt>
                <c:pt idx="9">
                  <c:v>#N/A</c:v>
                </c:pt>
                <c:pt idx="10">
                  <c:v>648</c:v>
                </c:pt>
                <c:pt idx="11">
                  <c:v>#N/A</c:v>
                </c:pt>
                <c:pt idx="12">
                  <c:v>#N/A</c:v>
                </c:pt>
                <c:pt idx="13">
                  <c:v>733</c:v>
                </c:pt>
                <c:pt idx="14">
                  <c:v>#N/A</c:v>
                </c:pt>
              </c:numCache>
            </c:numRef>
          </c:val>
          <c:smooth val="0"/>
          <c:extLst>
            <c:ext xmlns:c16="http://schemas.microsoft.com/office/drawing/2014/chart" uri="{C3380CC4-5D6E-409C-BE32-E72D297353CC}">
              <c16:uniqueId val="{00000008-67AE-4DAE-A379-3B68145F39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17496</c:v>
                </c:pt>
                <c:pt idx="5">
                  <c:v>16700</c:v>
                </c:pt>
                <c:pt idx="8">
                  <c:v>16115</c:v>
                </c:pt>
                <c:pt idx="11">
                  <c:v>14820</c:v>
                </c:pt>
                <c:pt idx="14">
                  <c:v>13534</c:v>
                </c:pt>
              </c:numCache>
            </c:numRef>
          </c:val>
          <c:extLst>
            <c:ext xmlns:c16="http://schemas.microsoft.com/office/drawing/2014/chart" uri="{C3380CC4-5D6E-409C-BE32-E72D297353CC}">
              <c16:uniqueId val="{00000000-12FC-4CF1-8D9C-3A6D3752D6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5123</c:v>
                </c:pt>
                <c:pt idx="5">
                  <c:v>4712</c:v>
                </c:pt>
                <c:pt idx="8">
                  <c:v>3974</c:v>
                </c:pt>
                <c:pt idx="11">
                  <c:v>3073</c:v>
                </c:pt>
                <c:pt idx="14">
                  <c:v>2277</c:v>
                </c:pt>
              </c:numCache>
            </c:numRef>
          </c:val>
          <c:extLst>
            <c:ext xmlns:c16="http://schemas.microsoft.com/office/drawing/2014/chart" uri="{C3380CC4-5D6E-409C-BE32-E72D297353CC}">
              <c16:uniqueId val="{00000001-12FC-4CF1-8D9C-3A6D3752D6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6563</c:v>
                </c:pt>
                <c:pt idx="5">
                  <c:v>6666</c:v>
                </c:pt>
                <c:pt idx="8">
                  <c:v>7025</c:v>
                </c:pt>
                <c:pt idx="11">
                  <c:v>7916</c:v>
                </c:pt>
                <c:pt idx="14">
                  <c:v>8251</c:v>
                </c:pt>
              </c:numCache>
            </c:numRef>
          </c:val>
          <c:extLst>
            <c:ext xmlns:c16="http://schemas.microsoft.com/office/drawing/2014/chart" uri="{C3380CC4-5D6E-409C-BE32-E72D297353CC}">
              <c16:uniqueId val="{00000002-12FC-4CF1-8D9C-3A6D3752D6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C-4CF1-8D9C-3A6D3752D6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FC-4CF1-8D9C-3A6D3752D6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FC-4CF1-8D9C-3A6D3752D6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2316</c:v>
                </c:pt>
                <c:pt idx="3">
                  <c:v>2316</c:v>
                </c:pt>
                <c:pt idx="6">
                  <c:v>2324</c:v>
                </c:pt>
                <c:pt idx="9">
                  <c:v>2268</c:v>
                </c:pt>
                <c:pt idx="12">
                  <c:v>2208</c:v>
                </c:pt>
              </c:numCache>
            </c:numRef>
          </c:val>
          <c:extLst>
            <c:ext xmlns:c16="http://schemas.microsoft.com/office/drawing/2014/chart" uri="{C3380CC4-5D6E-409C-BE32-E72D297353CC}">
              <c16:uniqueId val="{00000006-12FC-4CF1-8D9C-3A6D3752D6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199</c:v>
                </c:pt>
                <c:pt idx="3">
                  <c:v>175</c:v>
                </c:pt>
                <c:pt idx="6">
                  <c:v>160</c:v>
                </c:pt>
                <c:pt idx="9">
                  <c:v>143</c:v>
                </c:pt>
                <c:pt idx="12">
                  <c:v>127</c:v>
                </c:pt>
              </c:numCache>
            </c:numRef>
          </c:val>
          <c:extLst>
            <c:ext xmlns:c16="http://schemas.microsoft.com/office/drawing/2014/chart" uri="{C3380CC4-5D6E-409C-BE32-E72D297353CC}">
              <c16:uniqueId val="{00000007-12FC-4CF1-8D9C-3A6D3752D6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2462</c:v>
                </c:pt>
                <c:pt idx="3">
                  <c:v>2253</c:v>
                </c:pt>
                <c:pt idx="6">
                  <c:v>1866</c:v>
                </c:pt>
                <c:pt idx="9">
                  <c:v>1417</c:v>
                </c:pt>
                <c:pt idx="12">
                  <c:v>2447</c:v>
                </c:pt>
              </c:numCache>
            </c:numRef>
          </c:val>
          <c:extLst>
            <c:ext xmlns:c16="http://schemas.microsoft.com/office/drawing/2014/chart" uri="{C3380CC4-5D6E-409C-BE32-E72D297353CC}">
              <c16:uniqueId val="{00000008-12FC-4CF1-8D9C-3A6D3752D6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5354</c:v>
                </c:pt>
                <c:pt idx="3">
                  <c:v>4570</c:v>
                </c:pt>
                <c:pt idx="6">
                  <c:v>3656</c:v>
                </c:pt>
                <c:pt idx="9">
                  <c:v>2930</c:v>
                </c:pt>
                <c:pt idx="12">
                  <c:v>2245</c:v>
                </c:pt>
              </c:numCache>
            </c:numRef>
          </c:val>
          <c:extLst>
            <c:ext xmlns:c16="http://schemas.microsoft.com/office/drawing/2014/chart" uri="{C3380CC4-5D6E-409C-BE32-E72D297353CC}">
              <c16:uniqueId val="{00000009-12FC-4CF1-8D9C-3A6D3752D6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24026</c:v>
                </c:pt>
                <c:pt idx="3">
                  <c:v>24455</c:v>
                </c:pt>
                <c:pt idx="6">
                  <c:v>22532</c:v>
                </c:pt>
                <c:pt idx="9">
                  <c:v>20677</c:v>
                </c:pt>
                <c:pt idx="12">
                  <c:v>18855</c:v>
                </c:pt>
              </c:numCache>
            </c:numRef>
          </c:val>
          <c:extLst>
            <c:ext xmlns:c16="http://schemas.microsoft.com/office/drawing/2014/chart" uri="{C3380CC4-5D6E-409C-BE32-E72D297353CC}">
              <c16:uniqueId val="{0000000A-12FC-4CF1-8D9C-3A6D3752D6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5175</c:v>
                </c:pt>
                <c:pt idx="2">
                  <c:v>#N/A</c:v>
                </c:pt>
                <c:pt idx="3">
                  <c:v>#N/A</c:v>
                </c:pt>
                <c:pt idx="4">
                  <c:v>5692</c:v>
                </c:pt>
                <c:pt idx="5">
                  <c:v>#N/A</c:v>
                </c:pt>
                <c:pt idx="6">
                  <c:v>#N/A</c:v>
                </c:pt>
                <c:pt idx="7">
                  <c:v>3422</c:v>
                </c:pt>
                <c:pt idx="8">
                  <c:v>#N/A</c:v>
                </c:pt>
                <c:pt idx="9">
                  <c:v>#N/A</c:v>
                </c:pt>
                <c:pt idx="10">
                  <c:v>1627</c:v>
                </c:pt>
                <c:pt idx="11">
                  <c:v>#N/A</c:v>
                </c:pt>
                <c:pt idx="12">
                  <c:v>#N/A</c:v>
                </c:pt>
                <c:pt idx="13">
                  <c:v>1820</c:v>
                </c:pt>
                <c:pt idx="14">
                  <c:v>#N/A</c:v>
                </c:pt>
              </c:numCache>
            </c:numRef>
          </c:val>
          <c:smooth val="0"/>
          <c:extLst>
            <c:ext xmlns:c16="http://schemas.microsoft.com/office/drawing/2014/chart" uri="{C3380CC4-5D6E-409C-BE32-E72D297353CC}">
              <c16:uniqueId val="{0000000B-12FC-4CF1-8D9C-3A6D3752D6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2987</c:v>
                </c:pt>
                <c:pt idx="1">
                  <c:v>3151</c:v>
                </c:pt>
                <c:pt idx="2">
                  <c:v>3142</c:v>
                </c:pt>
              </c:numCache>
            </c:numRef>
          </c:val>
          <c:extLst>
            <c:ext xmlns:c16="http://schemas.microsoft.com/office/drawing/2014/chart" uri="{C3380CC4-5D6E-409C-BE32-E72D297353CC}">
              <c16:uniqueId val="{00000000-61A0-436F-953A-5249D5F9C4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1A0-436F-953A-5249D5F9C4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2695</c:v>
                </c:pt>
                <c:pt idx="1">
                  <c:v>3362</c:v>
                </c:pt>
                <c:pt idx="2">
                  <c:v>3724</c:v>
                </c:pt>
              </c:numCache>
            </c:numRef>
          </c:val>
          <c:extLst>
            <c:ext xmlns:c16="http://schemas.microsoft.com/office/drawing/2014/chart" uri="{C3380CC4-5D6E-409C-BE32-E72D297353CC}">
              <c16:uniqueId val="{00000002-61A0-436F-953A-5249D5F9C4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地方消費税交付金の増等により増、基準財政需要額は、包括算定経費及び高齢者保健福祉費の増等により増となった。基準財政収入額、基準財政需要額ともに増となったが、基準財政収入額の増加分が上回ったため、単年度の指数では前年度から増となり、３か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ポイントの減となった。今後も人口の増加に伴い、基準財政収入額、基準財政需要額ともに増傾向が見込まれる。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の経常一般財源においては、地方特例交付金と地方消費税交付金が減となった一方で、地方交付税、株式等譲渡所得割交付金、地方税、法人事業税交付金等が増となったことにより、総額としては増となった。一方、歳出の経常経費充当一般財源においては、補助費等の減の一方で、物件費、扶助費、繰出金、人件費、維持補修費、公債費等が増となったことにより、総額として増となった。歳入・歳出ともに増となったが、経常経費充当一般財源が上回ったため、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ポイントの増となった。事務事業の見直しをさらに進め、経常経費の削減を図る。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5842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852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8382</xdr:rowOff>
    </xdr:from>
    <xdr:to>
      <xdr:col>19</xdr:col>
      <xdr:colOff>133350</xdr:colOff>
      <xdr:row>61</xdr:row>
      <xdr:rowOff>100076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668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61</xdr:row>
      <xdr:rowOff>13208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668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61</xdr:row>
      <xdr:rowOff>148336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7165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133858</xdr:rowOff>
    </xdr:from>
    <xdr:to>
      <xdr:col>11</xdr:col>
      <xdr:colOff>82550</xdr:colOff>
      <xdr:row>61</xdr:row>
      <xdr:rowOff>64008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市町村職員共済組合短期負担金、第１種会計年度任用職員報酬、常勤職員期末勤勉手当の増などにより人件費は増となった一方、物件費のプラスチックごみ再資源化事業経費、重症心身障害児（者）等通所施設開設準備委託料、塵芥収集運搬等委託料の増加などが影響し、前年度と比較して増となったが、全国平均、東京都平均及び類似団体平均を下回った。今後も、適正な人員配置や事務事業評価に基づく事務事業の見直し等により、人件費・物件費等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126402</xdr:rowOff>
    </xdr:from>
    <xdr:to>
      <xdr:col>23</xdr:col>
      <xdr:colOff>133350</xdr:colOff>
      <xdr:row>82</xdr:row>
      <xdr:rowOff>167066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5302"/>
          <a:ext cx="8382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126402</xdr:rowOff>
    </xdr:from>
    <xdr:to>
      <xdr:col>19</xdr:col>
      <xdr:colOff>133350</xdr:colOff>
      <xdr:row>82</xdr:row>
      <xdr:rowOff>141663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85302"/>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38376</xdr:rowOff>
    </xdr:from>
    <xdr:to>
      <xdr:col>15</xdr:col>
      <xdr:colOff>82550</xdr:colOff>
      <xdr:row>82</xdr:row>
      <xdr:rowOff>141663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7276"/>
          <a:ext cx="889000" cy="10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113846</xdr:rowOff>
    </xdr:from>
    <xdr:to>
      <xdr:col>11</xdr:col>
      <xdr:colOff>31750</xdr:colOff>
      <xdr:row>82</xdr:row>
      <xdr:rowOff>38376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1296"/>
          <a:ext cx="889000" cy="9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116266</xdr:rowOff>
    </xdr:from>
    <xdr:to>
      <xdr:col>23</xdr:col>
      <xdr:colOff>184150</xdr:colOff>
      <xdr:row>83</xdr:row>
      <xdr:rowOff>46416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132793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75602</xdr:rowOff>
    </xdr:from>
    <xdr:to>
      <xdr:col>19</xdr:col>
      <xdr:colOff>184150</xdr:colOff>
      <xdr:row>83</xdr:row>
      <xdr:rowOff>5752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15929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0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90863</xdr:rowOff>
    </xdr:from>
    <xdr:to>
      <xdr:col>15</xdr:col>
      <xdr:colOff>133350</xdr:colOff>
      <xdr:row>83</xdr:row>
      <xdr:rowOff>21013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5790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159026</xdr:rowOff>
    </xdr:from>
    <xdr:to>
      <xdr:col>11</xdr:col>
      <xdr:colOff>82550</xdr:colOff>
      <xdr:row>82</xdr:row>
      <xdr:rowOff>89176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1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63046</xdr:rowOff>
    </xdr:from>
    <xdr:to>
      <xdr:col>7</xdr:col>
      <xdr:colOff>31750</xdr:colOff>
      <xdr:row>81</xdr:row>
      <xdr:rowOff>164646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人事院や東京都人事委員会の勧告を参考に、給与制度を見直すことによ り、国等と概ね均衡を保っている。今後も引き続き、国・東京都・類似団体 との均衡を図るとともに、本市の財政状況等を踏まえた適正な給与水準を維持する。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87</xdr:row>
      <xdr:rowOff>30691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25650"/>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70909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2565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870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9525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876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人の増となり、全国平均を</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人、類似団体平均を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人下回った。今後も民間委託の推進や事務事業の見直し等により、簡素で効率的な執行体制の構築に努める。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5292</xdr:rowOff>
    </xdr:from>
    <xdr:to>
      <xdr:col>81</xdr:col>
      <xdr:colOff>44450</xdr:colOff>
      <xdr:row>60</xdr:row>
      <xdr:rowOff>19368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9229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5292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882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11324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882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11324</xdr:rowOff>
    </xdr:from>
    <xdr:to>
      <xdr:col>68</xdr:col>
      <xdr:colOff>152400</xdr:colOff>
      <xdr:row>60</xdr:row>
      <xdr:rowOff>15346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983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125942</xdr:rowOff>
    </xdr:from>
    <xdr:to>
      <xdr:col>77</xdr:col>
      <xdr:colOff>95250</xdr:colOff>
      <xdr:row>60</xdr:row>
      <xdr:rowOff>56092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66269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131974</xdr:rowOff>
    </xdr:from>
    <xdr:to>
      <xdr:col>68</xdr:col>
      <xdr:colOff>203200</xdr:colOff>
      <xdr:row>60</xdr:row>
      <xdr:rowOff>62124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が、全国平均及び類似団体平均を下回った。前年度から増となった要因としては、分子の控除額にあたる特定財源の減等による。今後も適債事業を見極めることにより、義務的経費である公債費を極力抑制するよ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22437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643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145627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り、全国平均、東京都平均及び類似団体平均を上回った。その要因としては、公営企業債等繰入見込額の増及び分子の控除額である基準財政需要額算入見込額の減、充当可能特定財源の減等による。今後も適債事業を見極めることにより、義務的経費である公債費を極力抑制するよう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20925</xdr:rowOff>
    </xdr:from>
    <xdr:to>
      <xdr:col>81</xdr:col>
      <xdr:colOff>44450</xdr:colOff>
      <xdr:row>14</xdr:row>
      <xdr:rowOff>31266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2122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20925</xdr:rowOff>
    </xdr:from>
    <xdr:to>
      <xdr:col>77</xdr:col>
      <xdr:colOff>44450</xdr:colOff>
      <xdr:row>14</xdr:row>
      <xdr:rowOff>136979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2122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136979</xdr:rowOff>
    </xdr:from>
    <xdr:to>
      <xdr:col>72</xdr:col>
      <xdr:colOff>203200</xdr:colOff>
      <xdr:row>15</xdr:row>
      <xdr:rowOff>139035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37279"/>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118352</xdr:rowOff>
    </xdr:from>
    <xdr:to>
      <xdr:col>68</xdr:col>
      <xdr:colOff>152400</xdr:colOff>
      <xdr:row>15</xdr:row>
      <xdr:rowOff>139035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9010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151916</xdr:rowOff>
    </xdr:from>
    <xdr:to>
      <xdr:col>81</xdr:col>
      <xdr:colOff>95250</xdr:colOff>
      <xdr:row>14</xdr:row>
      <xdr:rowOff>82066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28743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141575</xdr:rowOff>
    </xdr:from>
    <xdr:to>
      <xdr:col>77</xdr:col>
      <xdr:colOff>95250</xdr:colOff>
      <xdr:row>14</xdr:row>
      <xdr:rowOff>71725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56502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5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86179</xdr:rowOff>
    </xdr:from>
    <xdr:to>
      <xdr:col>73</xdr:col>
      <xdr:colOff>44450</xdr:colOff>
      <xdr:row>15</xdr:row>
      <xdr:rowOff>16329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7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88235</xdr:rowOff>
    </xdr:from>
    <xdr:to>
      <xdr:col>68</xdr:col>
      <xdr:colOff>203200</xdr:colOff>
      <xdr:row>16</xdr:row>
      <xdr:rowOff>18385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3162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4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令和５年度は、市町村職員共済組合短期負担金、第１種会計年度任用職員報酬、常勤職員期末勤勉手当が増となったが、経常収支比率の算定式の分母にあたる経常一般財源等の増の影響により減となった。</a:t>
          </a:r>
        </a:p>
        <a:p>
          <a:r>
            <a:rPr kumimoji="1" lang="ja-JP" altLang="en-US" sz="1300">
              <a:latin typeface="ＭＳ Ｐゴシック" panose="020B0600070205080204" pitchFamily="50" charset="-128"/>
              <a:ea typeface="ＭＳ Ｐゴシック" panose="020B0600070205080204" pitchFamily="50" charset="-128"/>
            </a:rPr>
            <a:t>今後も働き方改革を推進することによる適正な人員配置等の行政改革を進め、人件費の適正化に努める。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123734</xdr:rowOff>
    </xdr:from>
    <xdr:to>
      <xdr:col>24</xdr:col>
      <xdr:colOff>25400</xdr:colOff>
      <xdr:row>36</xdr:row>
      <xdr:rowOff>136797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959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136797</xdr:rowOff>
    </xdr:from>
    <xdr:to>
      <xdr:col>19</xdr:col>
      <xdr:colOff>187325</xdr:colOff>
      <xdr:row>36</xdr:row>
      <xdr:rowOff>136797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0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136797</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089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85997</xdr:rowOff>
    </xdr:from>
    <xdr:to>
      <xdr:col>20</xdr:col>
      <xdr:colOff>38100</xdr:colOff>
      <xdr:row>37</xdr:row>
      <xdr:rowOff>16147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85997</xdr:rowOff>
    </xdr:from>
    <xdr:to>
      <xdr:col>15</xdr:col>
      <xdr:colOff>149225</xdr:colOff>
      <xdr:row>37</xdr:row>
      <xdr:rowOff>16147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プラスチックごみ再資源化事業経費、重症心身障害児（者）等通所施設開設準備委託料、塵芥収集運搬等委託料の増加などにより前年度から１．４ポイントの増となり、全国平均、東京都平均及び類似団体平均を上回った。当市では、かねてからＰＦＩ方式による図書館及び文化センターの運営や、指定管理者制度の導入などを進めており、外部委託の推進により物件費は増加しているが、トータルコストとしては下が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165862</xdr:rowOff>
    </xdr:from>
    <xdr:to>
      <xdr:col>82</xdr:col>
      <xdr:colOff>107950</xdr:colOff>
      <xdr:row>20</xdr:row>
      <xdr:rowOff>122428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2341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19</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4909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85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85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71628</xdr:rowOff>
    </xdr:from>
    <xdr:to>
      <xdr:col>82</xdr:col>
      <xdr:colOff>158750</xdr:colOff>
      <xdr:row>21</xdr:row>
      <xdr:rowOff>1778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151655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115062</xdr:rowOff>
    </xdr:from>
    <xdr:to>
      <xdr:col>78</xdr:col>
      <xdr:colOff>120650</xdr:colOff>
      <xdr:row>20</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29989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5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住民税非課税世帯等臨時重点支援給付金、民間保育所等運営委託料、障害介護給付費の増などで増となり、全国平均、東京都平均及び類似団体平均を上回った。子育て世代である比較的若い年齢層の世帯が多いこと等から、今後も扶助費の経常経費は増が見込まれるが、施設及び施策の充実を図りつつ、特定財源の確保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57</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2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100330</xdr:rowOff>
    </xdr:from>
    <xdr:to>
      <xdr:col>19</xdr:col>
      <xdr:colOff>187325</xdr:colOff>
      <xdr:row>58</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7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43180</xdr:rowOff>
    </xdr:from>
    <xdr:to>
      <xdr:col>15</xdr:col>
      <xdr:colOff>98425</xdr:colOff>
      <xdr:row>58</xdr:row>
      <xdr:rowOff>96520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8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58</xdr:row>
      <xdr:rowOff>96520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49530</xdr:rowOff>
    </xdr:from>
    <xdr:to>
      <xdr:col>20</xdr:col>
      <xdr:colOff>38100</xdr:colOff>
      <xdr:row>57</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135907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163830</xdr:rowOff>
    </xdr:from>
    <xdr:to>
      <xdr:col>15</xdr:col>
      <xdr:colOff>149225</xdr:colOff>
      <xdr:row>58</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78757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令和５年度は、維持補修費が、文化センター施設及び物品用修繕料、中学校共通施設等修繕料、社会体育施設用修繕料の増等により増となったことを受け、 前年度から０．</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ポイント上昇しているが、全国平均、東京都平均及び類似団体平均を下回った。要因としては、特別会計の運営が概ね健全であり、繰出金が抑えられていること等が挙げられるが、高齢化の進展に伴い、国民健康保険事業や介護保険などの繰出金の増が見込まれるため、保険税（料）の見直し等により、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137885</xdr:rowOff>
    </xdr:from>
    <xdr:to>
      <xdr:col>82</xdr:col>
      <xdr:colOff>107950</xdr:colOff>
      <xdr:row>55</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96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54</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32657</xdr:rowOff>
    </xdr:from>
    <xdr:to>
      <xdr:col>65</xdr:col>
      <xdr:colOff>53975</xdr:colOff>
      <xdr:row>54</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新型コロナウイルスワクチン接種事業費国庫負担金返還金、令和４年度生活保護費等国庫負担金返還金、多摩川衛生組合塵芥処理負担金などの影響により歳出増となったが、国庫支出金や都支出金の特定財源の増などにより前年度から０．９ポイント減少し、全国平均、東京都平均及び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今後も各種団体への負担金及び補助金の適正化等に努める。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100330</xdr:rowOff>
    </xdr:from>
    <xdr:to>
      <xdr:col>82</xdr:col>
      <xdr:colOff>107950</xdr:colOff>
      <xdr:row>35</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0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35</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7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782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58437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健全な財政運営へのガイドラインを遵守した財政運営に努めてお り、類似団体の数値を下回る健全な水準を維持している。今後も 引き続き市債借入の抑制など将来負担の軽減を図り、健全な財政運営に努める。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54610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85090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85090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令和５年度は、物件費等が増となったことにより、前年度から１．８ポイントの増となった。今後も施策を充実させつつ、財政を圧迫しないような運営に努める。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00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109855</xdr:rowOff>
    </xdr:from>
    <xdr:to>
      <xdr:col>78</xdr:col>
      <xdr:colOff>69850</xdr:colOff>
      <xdr:row>77</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00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34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34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59055</xdr:rowOff>
    </xdr:from>
    <xdr:to>
      <xdr:col>74</xdr:col>
      <xdr:colOff>31750</xdr:colOff>
      <xdr:row>76</xdr:row>
      <xdr:rowOff>160655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145432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140894</xdr:rowOff>
    </xdr:from>
    <xdr:to>
      <xdr:col>29</xdr:col>
      <xdr:colOff>127000</xdr:colOff>
      <xdr:row>17</xdr:row>
      <xdr:rowOff>165113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3169"/>
          <a:ext cx="647700" cy="24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165113</xdr:rowOff>
    </xdr:from>
    <xdr:to>
      <xdr:col>26</xdr:col>
      <xdr:colOff>50800</xdr:colOff>
      <xdr:row>18</xdr:row>
      <xdr:rowOff>3315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7388"/>
          <a:ext cx="698500" cy="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160769</xdr:rowOff>
    </xdr:from>
    <xdr:to>
      <xdr:col>22</xdr:col>
      <xdr:colOff>114300</xdr:colOff>
      <xdr:row>18</xdr:row>
      <xdr:rowOff>3315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23044"/>
          <a:ext cx="698500" cy="1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147117</xdr:rowOff>
    </xdr:from>
    <xdr:to>
      <xdr:col>18</xdr:col>
      <xdr:colOff>177800</xdr:colOff>
      <xdr:row>17</xdr:row>
      <xdr:rowOff>160769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09392"/>
          <a:ext cx="698500" cy="13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90094</xdr:rowOff>
    </xdr:from>
    <xdr:to>
      <xdr:col>29</xdr:col>
      <xdr:colOff>177800</xdr:colOff>
      <xdr:row>18</xdr:row>
      <xdr:rowOff>20244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62171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114313</xdr:rowOff>
    </xdr:from>
    <xdr:to>
      <xdr:col>26</xdr:col>
      <xdr:colOff>101600</xdr:colOff>
      <xdr:row>18</xdr:row>
      <xdr:rowOff>44463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29240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123965</xdr:rowOff>
    </xdr:from>
    <xdr:to>
      <xdr:col>22</xdr:col>
      <xdr:colOff>165100</xdr:colOff>
      <xdr:row>18</xdr:row>
      <xdr:rowOff>54115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38892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109969</xdr:rowOff>
    </xdr:from>
    <xdr:to>
      <xdr:col>19</xdr:col>
      <xdr:colOff>38100</xdr:colOff>
      <xdr:row>18</xdr:row>
      <xdr:rowOff>40119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24896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96317</xdr:rowOff>
    </xdr:from>
    <xdr:to>
      <xdr:col>15</xdr:col>
      <xdr:colOff>101600</xdr:colOff>
      <xdr:row>18</xdr:row>
      <xdr:rowOff>26467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75663</xdr:rowOff>
    </xdr:from>
    <xdr:to>
      <xdr:col>29</xdr:col>
      <xdr:colOff>127000</xdr:colOff>
      <xdr:row>36</xdr:row>
      <xdr:rowOff>104597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28913"/>
          <a:ext cx="6477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104597</xdr:rowOff>
    </xdr:from>
    <xdr:to>
      <xdr:col>26</xdr:col>
      <xdr:colOff>50800</xdr:colOff>
      <xdr:row>36</xdr:row>
      <xdr:rowOff>122069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57847"/>
          <a:ext cx="698500" cy="1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122069</xdr:rowOff>
    </xdr:from>
    <xdr:to>
      <xdr:col>22</xdr:col>
      <xdr:colOff>114300</xdr:colOff>
      <xdr:row>36</xdr:row>
      <xdr:rowOff>132976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75319"/>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132976</xdr:rowOff>
    </xdr:from>
    <xdr:to>
      <xdr:col>18</xdr:col>
      <xdr:colOff>177800</xdr:colOff>
      <xdr:row>37</xdr:row>
      <xdr:rowOff>12504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86226"/>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24863</xdr:rowOff>
    </xdr:from>
    <xdr:to>
      <xdr:col>29</xdr:col>
      <xdr:colOff>177800</xdr:colOff>
      <xdr:row>36</xdr:row>
      <xdr:rowOff>126463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339840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53797</xdr:rowOff>
    </xdr:from>
    <xdr:to>
      <xdr:col>26</xdr:col>
      <xdr:colOff>101600</xdr:colOff>
      <xdr:row>36</xdr:row>
      <xdr:rowOff>155397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140174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71269</xdr:rowOff>
    </xdr:from>
    <xdr:to>
      <xdr:col>22</xdr:col>
      <xdr:colOff>165100</xdr:colOff>
      <xdr:row>37</xdr:row>
      <xdr:rowOff>1419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1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82176</xdr:rowOff>
    </xdr:from>
    <xdr:to>
      <xdr:col>19</xdr:col>
      <xdr:colOff>38100</xdr:colOff>
      <xdr:row>37</xdr:row>
      <xdr:rowOff>12326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3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168553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133154</xdr:rowOff>
    </xdr:from>
    <xdr:to>
      <xdr:col>15</xdr:col>
      <xdr:colOff>101600</xdr:colOff>
      <xdr:row>37</xdr:row>
      <xdr:rowOff>63304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168732</xdr:rowOff>
    </xdr:from>
    <xdr:to>
      <xdr:col>24</xdr:col>
      <xdr:colOff>63500</xdr:colOff>
      <xdr:row>37</xdr:row>
      <xdr:rowOff>8788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0932"/>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8788</xdr:rowOff>
    </xdr:from>
    <xdr:to>
      <xdr:col>19</xdr:col>
      <xdr:colOff>177800</xdr:colOff>
      <xdr:row>37</xdr:row>
      <xdr:rowOff>21380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243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168770</xdr:rowOff>
    </xdr:from>
    <xdr:to>
      <xdr:col>15</xdr:col>
      <xdr:colOff>50800</xdr:colOff>
      <xdr:row>37</xdr:row>
      <xdr:rowOff>21380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0970"/>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168770</xdr:rowOff>
    </xdr:from>
    <xdr:to>
      <xdr:col>10</xdr:col>
      <xdr:colOff>114300</xdr:colOff>
      <xdr:row>37</xdr:row>
      <xdr:rowOff>71844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097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117932</xdr:rowOff>
    </xdr:from>
    <xdr:to>
      <xdr:col>24</xdr:col>
      <xdr:colOff>114300</xdr:colOff>
      <xdr:row>37</xdr:row>
      <xdr:rowOff>48082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129438</xdr:rowOff>
    </xdr:from>
    <xdr:to>
      <xdr:col>20</xdr:col>
      <xdr:colOff>38100</xdr:colOff>
      <xdr:row>37</xdr:row>
      <xdr:rowOff>59588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50715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142030</xdr:rowOff>
    </xdr:from>
    <xdr:to>
      <xdr:col>15</xdr:col>
      <xdr:colOff>101600</xdr:colOff>
      <xdr:row>37</xdr:row>
      <xdr:rowOff>72180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117970</xdr:rowOff>
    </xdr:from>
    <xdr:to>
      <xdr:col>10</xdr:col>
      <xdr:colOff>165100</xdr:colOff>
      <xdr:row>37</xdr:row>
      <xdr:rowOff>48120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39247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21044</xdr:rowOff>
    </xdr:from>
    <xdr:to>
      <xdr:col>6</xdr:col>
      <xdr:colOff>38100</xdr:colOff>
      <xdr:row>37</xdr:row>
      <xdr:rowOff>122644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113771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168491</xdr:rowOff>
    </xdr:from>
    <xdr:to>
      <xdr:col>24</xdr:col>
      <xdr:colOff>63500</xdr:colOff>
      <xdr:row>56</xdr:row>
      <xdr:rowOff>25121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8241"/>
          <a:ext cx="8382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163195</xdr:rowOff>
    </xdr:from>
    <xdr:to>
      <xdr:col>19</xdr:col>
      <xdr:colOff>177800</xdr:colOff>
      <xdr:row>56</xdr:row>
      <xdr:rowOff>25121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92945"/>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163195</xdr:rowOff>
    </xdr:from>
    <xdr:to>
      <xdr:col>15</xdr:col>
      <xdr:colOff>50800</xdr:colOff>
      <xdr:row>56</xdr:row>
      <xdr:rowOff>146368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2945"/>
          <a:ext cx="889000" cy="15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146368</xdr:rowOff>
    </xdr:from>
    <xdr:to>
      <xdr:col>10</xdr:col>
      <xdr:colOff>114300</xdr:colOff>
      <xdr:row>57</xdr:row>
      <xdr:rowOff>50673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7568"/>
          <a:ext cx="889000" cy="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117691</xdr:rowOff>
    </xdr:from>
    <xdr:to>
      <xdr:col>24</xdr:col>
      <xdr:colOff>114300</xdr:colOff>
      <xdr:row>56</xdr:row>
      <xdr:rowOff>47841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140568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145771</xdr:rowOff>
    </xdr:from>
    <xdr:to>
      <xdr:col>20</xdr:col>
      <xdr:colOff>38100</xdr:colOff>
      <xdr:row>56</xdr:row>
      <xdr:rowOff>75921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92448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112395</xdr:rowOff>
    </xdr:from>
    <xdr:to>
      <xdr:col>15</xdr:col>
      <xdr:colOff>101600</xdr:colOff>
      <xdr:row>56</xdr:row>
      <xdr:rowOff>42545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59072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95568</xdr:rowOff>
    </xdr:from>
    <xdr:to>
      <xdr:col>10</xdr:col>
      <xdr:colOff>165100</xdr:colOff>
      <xdr:row>57</xdr:row>
      <xdr:rowOff>25718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42245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171323</xdr:rowOff>
    </xdr:from>
    <xdr:to>
      <xdr:col>6</xdr:col>
      <xdr:colOff>38100</xdr:colOff>
      <xdr:row>57</xdr:row>
      <xdr:rowOff>101473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118000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130784</xdr:rowOff>
    </xdr:from>
    <xdr:to>
      <xdr:col>24</xdr:col>
      <xdr:colOff>63500</xdr:colOff>
      <xdr:row>78</xdr:row>
      <xdr:rowOff>145111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3884"/>
          <a:ext cx="8382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145111</xdr:rowOff>
    </xdr:from>
    <xdr:to>
      <xdr:col>19</xdr:col>
      <xdr:colOff>177800</xdr:colOff>
      <xdr:row>78</xdr:row>
      <xdr:rowOff>163094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18211"/>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156654</xdr:rowOff>
    </xdr:from>
    <xdr:to>
      <xdr:col>15</xdr:col>
      <xdr:colOff>50800</xdr:colOff>
      <xdr:row>78</xdr:row>
      <xdr:rowOff>163094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9754"/>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156654</xdr:rowOff>
    </xdr:from>
    <xdr:to>
      <xdr:col>10</xdr:col>
      <xdr:colOff>114300</xdr:colOff>
      <xdr:row>78</xdr:row>
      <xdr:rowOff>171095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9754"/>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79984</xdr:rowOff>
    </xdr:from>
    <xdr:to>
      <xdr:col>24</xdr:col>
      <xdr:colOff>114300</xdr:colOff>
      <xdr:row>79</xdr:row>
      <xdr:rowOff>10134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94311</xdr:rowOff>
    </xdr:from>
    <xdr:to>
      <xdr:col>20</xdr:col>
      <xdr:colOff>38100</xdr:colOff>
      <xdr:row>79</xdr:row>
      <xdr:rowOff>24461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15588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112294</xdr:rowOff>
    </xdr:from>
    <xdr:to>
      <xdr:col>15</xdr:col>
      <xdr:colOff>101600</xdr:colOff>
      <xdr:row>79</xdr:row>
      <xdr:rowOff>42444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33571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105854</xdr:rowOff>
    </xdr:from>
    <xdr:to>
      <xdr:col>10</xdr:col>
      <xdr:colOff>165100</xdr:colOff>
      <xdr:row>79</xdr:row>
      <xdr:rowOff>36004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27131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120295</xdr:rowOff>
    </xdr:from>
    <xdr:to>
      <xdr:col>6</xdr:col>
      <xdr:colOff>38100</xdr:colOff>
      <xdr:row>79</xdr:row>
      <xdr:rowOff>50445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41572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138623</xdr:rowOff>
    </xdr:from>
    <xdr:to>
      <xdr:col>24</xdr:col>
      <xdr:colOff>63500</xdr:colOff>
      <xdr:row>95</xdr:row>
      <xdr:rowOff>74887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54923"/>
          <a:ext cx="838200" cy="1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99347</xdr:rowOff>
    </xdr:from>
    <xdr:to>
      <xdr:col>19</xdr:col>
      <xdr:colOff>177800</xdr:colOff>
      <xdr:row>95</xdr:row>
      <xdr:rowOff>74887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15647"/>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99347</xdr:rowOff>
    </xdr:from>
    <xdr:to>
      <xdr:col>15</xdr:col>
      <xdr:colOff>50800</xdr:colOff>
      <xdr:row>96</xdr:row>
      <xdr:rowOff>8527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15647"/>
          <a:ext cx="889000" cy="25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8527</xdr:rowOff>
    </xdr:from>
    <xdr:to>
      <xdr:col>10</xdr:col>
      <xdr:colOff>114300</xdr:colOff>
      <xdr:row>96</xdr:row>
      <xdr:rowOff>68137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7727"/>
          <a:ext cx="889000" cy="5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87823</xdr:rowOff>
    </xdr:from>
    <xdr:to>
      <xdr:col>24</xdr:col>
      <xdr:colOff>114300</xdr:colOff>
      <xdr:row>95</xdr:row>
      <xdr:rowOff>17973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110700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5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24087</xdr:rowOff>
    </xdr:from>
    <xdr:to>
      <xdr:col>20</xdr:col>
      <xdr:colOff>38100</xdr:colOff>
      <xdr:row>95</xdr:row>
      <xdr:rowOff>125687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142214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8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48547</xdr:rowOff>
    </xdr:from>
    <xdr:to>
      <xdr:col>15</xdr:col>
      <xdr:colOff>101600</xdr:colOff>
      <xdr:row>94</xdr:row>
      <xdr:rowOff>150147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166674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129177</xdr:rowOff>
    </xdr:from>
    <xdr:to>
      <xdr:col>10</xdr:col>
      <xdr:colOff>165100</xdr:colOff>
      <xdr:row>96</xdr:row>
      <xdr:rowOff>59327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75854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9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17337</xdr:rowOff>
    </xdr:from>
    <xdr:to>
      <xdr:col>6</xdr:col>
      <xdr:colOff>38100</xdr:colOff>
      <xdr:row>96</xdr:row>
      <xdr:rowOff>118937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135464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5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36944</xdr:rowOff>
    </xdr:from>
    <xdr:to>
      <xdr:col>55</xdr:col>
      <xdr:colOff>0</xdr:colOff>
      <xdr:row>37</xdr:row>
      <xdr:rowOff>48374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05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48374</xdr:rowOff>
    </xdr:from>
    <xdr:to>
      <xdr:col>50</xdr:col>
      <xdr:colOff>114300</xdr:colOff>
      <xdr:row>37</xdr:row>
      <xdr:rowOff>97371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92024"/>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11707</xdr:rowOff>
    </xdr:from>
    <xdr:to>
      <xdr:col>45</xdr:col>
      <xdr:colOff>177800</xdr:colOff>
      <xdr:row>37</xdr:row>
      <xdr:rowOff>97371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69557"/>
          <a:ext cx="889000" cy="77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11707</xdr:rowOff>
    </xdr:from>
    <xdr:to>
      <xdr:col>41</xdr:col>
      <xdr:colOff>50800</xdr:colOff>
      <xdr:row>37</xdr:row>
      <xdr:rowOff>98186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69557"/>
          <a:ext cx="889000" cy="77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157594</xdr:rowOff>
    </xdr:from>
    <xdr:to>
      <xdr:col>55</xdr:col>
      <xdr:colOff>50800</xdr:colOff>
      <xdr:row>37</xdr:row>
      <xdr:rowOff>87744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169024</xdr:rowOff>
    </xdr:from>
    <xdr:to>
      <xdr:col>50</xdr:col>
      <xdr:colOff>165100</xdr:colOff>
      <xdr:row>37</xdr:row>
      <xdr:rowOff>99174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90301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46571</xdr:rowOff>
    </xdr:from>
    <xdr:to>
      <xdr:col>46</xdr:col>
      <xdr:colOff>38100</xdr:colOff>
      <xdr:row>37</xdr:row>
      <xdr:rowOff>148171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139298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132357</xdr:rowOff>
    </xdr:from>
    <xdr:to>
      <xdr:col>41</xdr:col>
      <xdr:colOff>101600</xdr:colOff>
      <xdr:row>33</xdr:row>
      <xdr:rowOff>62507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53634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47386</xdr:rowOff>
    </xdr:from>
    <xdr:to>
      <xdr:col>36</xdr:col>
      <xdr:colOff>165100</xdr:colOff>
      <xdr:row>37</xdr:row>
      <xdr:rowOff>148986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140113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98730</xdr:rowOff>
    </xdr:from>
    <xdr:to>
      <xdr:col>55</xdr:col>
      <xdr:colOff>0</xdr:colOff>
      <xdr:row>56</xdr:row>
      <xdr:rowOff>55270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57030"/>
          <a:ext cx="838200" cy="2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55270</xdr:rowOff>
    </xdr:from>
    <xdr:to>
      <xdr:col>50</xdr:col>
      <xdr:colOff>114300</xdr:colOff>
      <xdr:row>56</xdr:row>
      <xdr:rowOff>83668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56470"/>
          <a:ext cx="8890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54940</xdr:rowOff>
    </xdr:from>
    <xdr:to>
      <xdr:col>45</xdr:col>
      <xdr:colOff>177800</xdr:colOff>
      <xdr:row>56</xdr:row>
      <xdr:rowOff>83668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13240"/>
          <a:ext cx="889000" cy="3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54940</xdr:rowOff>
    </xdr:from>
    <xdr:to>
      <xdr:col>41</xdr:col>
      <xdr:colOff>50800</xdr:colOff>
      <xdr:row>55</xdr:row>
      <xdr:rowOff>134048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13240"/>
          <a:ext cx="889000" cy="2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47930</xdr:rowOff>
    </xdr:from>
    <xdr:to>
      <xdr:col>55</xdr:col>
      <xdr:colOff>50800</xdr:colOff>
      <xdr:row>54</xdr:row>
      <xdr:rowOff>149530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70807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4470</xdr:rowOff>
    </xdr:from>
    <xdr:to>
      <xdr:col>50</xdr:col>
      <xdr:colOff>165100</xdr:colOff>
      <xdr:row>56</xdr:row>
      <xdr:rowOff>106070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97197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32868</xdr:rowOff>
    </xdr:from>
    <xdr:to>
      <xdr:col>46</xdr:col>
      <xdr:colOff>38100</xdr:colOff>
      <xdr:row>56</xdr:row>
      <xdr:rowOff>134468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125595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4140</xdr:rowOff>
    </xdr:from>
    <xdr:to>
      <xdr:col>41</xdr:col>
      <xdr:colOff>101600</xdr:colOff>
      <xdr:row>54</xdr:row>
      <xdr:rowOff>105740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122267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83248</xdr:rowOff>
    </xdr:from>
    <xdr:to>
      <xdr:col>36</xdr:col>
      <xdr:colOff>165100</xdr:colOff>
      <xdr:row>56</xdr:row>
      <xdr:rowOff>13398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29925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121717</xdr:rowOff>
    </xdr:from>
    <xdr:to>
      <xdr:col>55</xdr:col>
      <xdr:colOff>0</xdr:colOff>
      <xdr:row>77</xdr:row>
      <xdr:rowOff>64909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980467"/>
          <a:ext cx="838200" cy="28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64909</xdr:rowOff>
    </xdr:from>
    <xdr:to>
      <xdr:col>50</xdr:col>
      <xdr:colOff>114300</xdr:colOff>
      <xdr:row>77</xdr:row>
      <xdr:rowOff>115506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66559"/>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129146</xdr:rowOff>
    </xdr:from>
    <xdr:to>
      <xdr:col>45</xdr:col>
      <xdr:colOff>177800</xdr:colOff>
      <xdr:row>77</xdr:row>
      <xdr:rowOff>115506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816446"/>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129146</xdr:rowOff>
    </xdr:from>
    <xdr:to>
      <xdr:col>41</xdr:col>
      <xdr:colOff>50800</xdr:colOff>
      <xdr:row>76</xdr:row>
      <xdr:rowOff>155226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816446"/>
          <a:ext cx="889000" cy="3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70917</xdr:rowOff>
    </xdr:from>
    <xdr:to>
      <xdr:col>55</xdr:col>
      <xdr:colOff>50800</xdr:colOff>
      <xdr:row>76</xdr:row>
      <xdr:rowOff>1067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93794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7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14109</xdr:rowOff>
    </xdr:from>
    <xdr:to>
      <xdr:col>50</xdr:col>
      <xdr:colOff>165100</xdr:colOff>
      <xdr:row>77</xdr:row>
      <xdr:rowOff>115709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132236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9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64706</xdr:rowOff>
    </xdr:from>
    <xdr:to>
      <xdr:col>46</xdr:col>
      <xdr:colOff>38100</xdr:colOff>
      <xdr:row>77</xdr:row>
      <xdr:rowOff>166306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11383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4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78346</xdr:rowOff>
    </xdr:from>
    <xdr:to>
      <xdr:col>41</xdr:col>
      <xdr:colOff>101600</xdr:colOff>
      <xdr:row>75</xdr:row>
      <xdr:rowOff>8496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7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25023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5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104426</xdr:rowOff>
    </xdr:from>
    <xdr:to>
      <xdr:col>36</xdr:col>
      <xdr:colOff>165100</xdr:colOff>
      <xdr:row>77</xdr:row>
      <xdr:rowOff>34576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51102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86257</xdr:rowOff>
    </xdr:from>
    <xdr:to>
      <xdr:col>55</xdr:col>
      <xdr:colOff>0</xdr:colOff>
      <xdr:row>98</xdr:row>
      <xdr:rowOff>145839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88357"/>
          <a:ext cx="838200" cy="5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133903</xdr:rowOff>
    </xdr:from>
    <xdr:to>
      <xdr:col>50</xdr:col>
      <xdr:colOff>114300</xdr:colOff>
      <xdr:row>98</xdr:row>
      <xdr:rowOff>145839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36003"/>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51133</xdr:rowOff>
    </xdr:from>
    <xdr:to>
      <xdr:col>45</xdr:col>
      <xdr:colOff>177800</xdr:colOff>
      <xdr:row>98</xdr:row>
      <xdr:rowOff>133903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53233"/>
          <a:ext cx="889000" cy="8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51133</xdr:rowOff>
    </xdr:from>
    <xdr:to>
      <xdr:col>41</xdr:col>
      <xdr:colOff>50800</xdr:colOff>
      <xdr:row>98</xdr:row>
      <xdr:rowOff>108513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53233"/>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35457</xdr:rowOff>
    </xdr:from>
    <xdr:to>
      <xdr:col>55</xdr:col>
      <xdr:colOff>50800</xdr:colOff>
      <xdr:row>98</xdr:row>
      <xdr:rowOff>137057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121834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95039</xdr:rowOff>
    </xdr:from>
    <xdr:to>
      <xdr:col>50</xdr:col>
      <xdr:colOff>165100</xdr:colOff>
      <xdr:row>99</xdr:row>
      <xdr:rowOff>25189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16316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9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83103</xdr:rowOff>
    </xdr:from>
    <xdr:to>
      <xdr:col>46</xdr:col>
      <xdr:colOff>38100</xdr:colOff>
      <xdr:row>99</xdr:row>
      <xdr:rowOff>13253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4380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xdr:rowOff>
    </xdr:from>
    <xdr:to>
      <xdr:col>41</xdr:col>
      <xdr:colOff>101600</xdr:colOff>
      <xdr:row>98</xdr:row>
      <xdr:rowOff>101933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93060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57713</xdr:rowOff>
    </xdr:from>
    <xdr:to>
      <xdr:col>36</xdr:col>
      <xdr:colOff>165100</xdr:colOff>
      <xdr:row>98</xdr:row>
      <xdr:rowOff>159313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150440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5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138557</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36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138054</xdr:rowOff>
    </xdr:from>
    <xdr:to>
      <xdr:col>81</xdr:col>
      <xdr:colOff>50800</xdr:colOff>
      <xdr:row>38</xdr:row>
      <xdr:rowOff>138557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315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138054</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107421</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2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87757</xdr:rowOff>
    </xdr:from>
    <xdr:to>
      <xdr:col>81</xdr:col>
      <xdr:colOff>101600</xdr:colOff>
      <xdr:row>39</xdr:row>
      <xdr:rowOff>17907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9034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87254</xdr:rowOff>
    </xdr:from>
    <xdr:to>
      <xdr:col>76</xdr:col>
      <xdr:colOff>165100</xdr:colOff>
      <xdr:row>39</xdr:row>
      <xdr:rowOff>17404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56621</xdr:rowOff>
    </xdr:from>
    <xdr:to>
      <xdr:col>67</xdr:col>
      <xdr:colOff>101600</xdr:colOff>
      <xdr:row>38</xdr:row>
      <xdr:rowOff>158221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149348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112446</xdr:rowOff>
    </xdr:from>
    <xdr:to>
      <xdr:col>85</xdr:col>
      <xdr:colOff>127000</xdr:colOff>
      <xdr:row>77</xdr:row>
      <xdr:rowOff>113691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14096"/>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105956</xdr:rowOff>
    </xdr:from>
    <xdr:to>
      <xdr:col>81</xdr:col>
      <xdr:colOff>50800</xdr:colOff>
      <xdr:row>77</xdr:row>
      <xdr:rowOff>113691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07606"/>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105435</xdr:rowOff>
    </xdr:from>
    <xdr:to>
      <xdr:col>76</xdr:col>
      <xdr:colOff>114300</xdr:colOff>
      <xdr:row>77</xdr:row>
      <xdr:rowOff>105956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307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105435</xdr:rowOff>
    </xdr:from>
    <xdr:to>
      <xdr:col>71</xdr:col>
      <xdr:colOff>177800</xdr:colOff>
      <xdr:row>77</xdr:row>
      <xdr:rowOff>117881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7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61646</xdr:rowOff>
    </xdr:from>
    <xdr:to>
      <xdr:col>85</xdr:col>
      <xdr:colOff>177800</xdr:colOff>
      <xdr:row>77</xdr:row>
      <xdr:rowOff>163246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62891</xdr:rowOff>
    </xdr:from>
    <xdr:to>
      <xdr:col>81</xdr:col>
      <xdr:colOff>101600</xdr:colOff>
      <xdr:row>77</xdr:row>
      <xdr:rowOff>164491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155618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55156</xdr:rowOff>
    </xdr:from>
    <xdr:to>
      <xdr:col>76</xdr:col>
      <xdr:colOff>165100</xdr:colOff>
      <xdr:row>77</xdr:row>
      <xdr:rowOff>156756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147883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54635</xdr:rowOff>
    </xdr:from>
    <xdr:to>
      <xdr:col>72</xdr:col>
      <xdr:colOff>38100</xdr:colOff>
      <xdr:row>77</xdr:row>
      <xdr:rowOff>156235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147362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67081</xdr:rowOff>
    </xdr:from>
    <xdr:to>
      <xdr:col>67</xdr:col>
      <xdr:colOff>101600</xdr:colOff>
      <xdr:row>77</xdr:row>
      <xdr:rowOff>168681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159808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18131</xdr:rowOff>
    </xdr:from>
    <xdr:to>
      <xdr:col>85</xdr:col>
      <xdr:colOff>127000</xdr:colOff>
      <xdr:row>98</xdr:row>
      <xdr:rowOff>58017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0231"/>
          <a:ext cx="838200" cy="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58017</xdr:rowOff>
    </xdr:from>
    <xdr:to>
      <xdr:col>81</xdr:col>
      <xdr:colOff>50800</xdr:colOff>
      <xdr:row>98</xdr:row>
      <xdr:rowOff>113365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60117"/>
          <a:ext cx="889000" cy="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113365</xdr:rowOff>
    </xdr:from>
    <xdr:to>
      <xdr:col>76</xdr:col>
      <xdr:colOff>114300</xdr:colOff>
      <xdr:row>98</xdr:row>
      <xdr:rowOff>123789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1546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118193</xdr:rowOff>
    </xdr:from>
    <xdr:to>
      <xdr:col>71</xdr:col>
      <xdr:colOff>177800</xdr:colOff>
      <xdr:row>98</xdr:row>
      <xdr:rowOff>123789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0293"/>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138781</xdr:rowOff>
    </xdr:from>
    <xdr:to>
      <xdr:col>85</xdr:col>
      <xdr:colOff>177800</xdr:colOff>
      <xdr:row>98</xdr:row>
      <xdr:rowOff>68931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7217</xdr:rowOff>
    </xdr:from>
    <xdr:to>
      <xdr:col>81</xdr:col>
      <xdr:colOff>101600</xdr:colOff>
      <xdr:row>98</xdr:row>
      <xdr:rowOff>108817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99944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0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62565</xdr:rowOff>
    </xdr:from>
    <xdr:to>
      <xdr:col>76</xdr:col>
      <xdr:colOff>165100</xdr:colOff>
      <xdr:row>98</xdr:row>
      <xdr:rowOff>164165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155292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5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72989</xdr:rowOff>
    </xdr:from>
    <xdr:to>
      <xdr:col>72</xdr:col>
      <xdr:colOff>38100</xdr:colOff>
      <xdr:row>99</xdr:row>
      <xdr:rowOff>3139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165716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6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67393</xdr:rowOff>
    </xdr:from>
    <xdr:to>
      <xdr:col>67</xdr:col>
      <xdr:colOff>101600</xdr:colOff>
      <xdr:row>98</xdr:row>
      <xdr:rowOff>168993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160120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33074</xdr:rowOff>
    </xdr:from>
    <xdr:to>
      <xdr:col>116</xdr:col>
      <xdr:colOff>63500</xdr:colOff>
      <xdr:row>77</xdr:row>
      <xdr:rowOff>153057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34724"/>
          <a:ext cx="838200" cy="1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153057</xdr:rowOff>
    </xdr:from>
    <xdr:to>
      <xdr:col>111</xdr:col>
      <xdr:colOff>177800</xdr:colOff>
      <xdr:row>78</xdr:row>
      <xdr:rowOff>78043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4707"/>
          <a:ext cx="8890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78043</xdr:rowOff>
    </xdr:from>
    <xdr:to>
      <xdr:col>107</xdr:col>
      <xdr:colOff>50800</xdr:colOff>
      <xdr:row>78</xdr:row>
      <xdr:rowOff>122848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5114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39312</xdr:rowOff>
    </xdr:from>
    <xdr:to>
      <xdr:col>102</xdr:col>
      <xdr:colOff>114300</xdr:colOff>
      <xdr:row>78</xdr:row>
      <xdr:rowOff>122848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12412"/>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153724</xdr:rowOff>
    </xdr:from>
    <xdr:to>
      <xdr:col>116</xdr:col>
      <xdr:colOff>114300</xdr:colOff>
      <xdr:row>77</xdr:row>
      <xdr:rowOff>83874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132151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102257</xdr:rowOff>
    </xdr:from>
    <xdr:to>
      <xdr:col>112</xdr:col>
      <xdr:colOff>38100</xdr:colOff>
      <xdr:row>78</xdr:row>
      <xdr:rowOff>32407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23534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27243</xdr:rowOff>
    </xdr:from>
    <xdr:to>
      <xdr:col>107</xdr:col>
      <xdr:colOff>101600</xdr:colOff>
      <xdr:row>78</xdr:row>
      <xdr:rowOff>128843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119970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72048</xdr:rowOff>
    </xdr:from>
    <xdr:to>
      <xdr:col>102</xdr:col>
      <xdr:colOff>165100</xdr:colOff>
      <xdr:row>79</xdr:row>
      <xdr:rowOff>2198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164775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159962</xdr:rowOff>
    </xdr:from>
    <xdr:to>
      <xdr:col>98</xdr:col>
      <xdr:colOff>38100</xdr:colOff>
      <xdr:row>78</xdr:row>
      <xdr:rowOff>90112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81239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448,709</a:t>
          </a:r>
          <a:r>
            <a:rPr kumimoji="1" lang="ja-JP" altLang="en-US" sz="1100">
              <a:latin typeface="ＭＳ Ｐゴシック" panose="020B0600070205080204" pitchFamily="50" charset="-128"/>
              <a:ea typeface="ＭＳ Ｐゴシック" panose="020B0600070205080204" pitchFamily="50" charset="-128"/>
            </a:rPr>
            <a:t>円となり、前年度から</a:t>
          </a:r>
          <a:r>
            <a:rPr kumimoji="1" lang="en-US" altLang="ja-JP" sz="1100">
              <a:latin typeface="ＭＳ Ｐゴシック" panose="020B0600070205080204" pitchFamily="50" charset="-128"/>
              <a:ea typeface="ＭＳ Ｐゴシック" panose="020B0600070205080204" pitchFamily="50" charset="-128"/>
            </a:rPr>
            <a:t>46,272</a:t>
          </a:r>
          <a:r>
            <a:rPr kumimoji="1" lang="ja-JP" altLang="en-US" sz="1100">
              <a:latin typeface="ＭＳ Ｐゴシック" panose="020B0600070205080204" pitchFamily="50" charset="-128"/>
              <a:ea typeface="ＭＳ Ｐゴシック" panose="020B0600070205080204" pitchFamily="50" charset="-128"/>
            </a:rPr>
            <a:t>円の増となった。（令和４年度住民一人当たり</a:t>
          </a:r>
          <a:r>
            <a:rPr kumimoji="1" lang="en-US" altLang="ja-JP" sz="1100">
              <a:latin typeface="ＭＳ Ｐゴシック" panose="020B0600070205080204" pitchFamily="50" charset="-128"/>
              <a:ea typeface="ＭＳ Ｐゴシック" panose="020B0600070205080204" pitchFamily="50" charset="-128"/>
            </a:rPr>
            <a:t>402,437</a:t>
          </a:r>
          <a:r>
            <a:rPr kumimoji="1" lang="ja-JP" altLang="en-US" sz="1100">
              <a:latin typeface="ＭＳ Ｐゴシック" panose="020B0600070205080204" pitchFamily="50" charset="-128"/>
              <a:ea typeface="ＭＳ Ｐゴシック" panose="020B0600070205080204" pitchFamily="50" charset="-128"/>
            </a:rPr>
            <a:t>円）</a:t>
          </a:r>
        </a:p>
        <a:p>
          <a:r>
            <a:rPr kumimoji="1" lang="ja-JP" altLang="en-US" sz="1100">
              <a:latin typeface="ＭＳ Ｐゴシック" panose="020B0600070205080204" pitchFamily="50" charset="-128"/>
              <a:ea typeface="ＭＳ Ｐゴシック" panose="020B0600070205080204" pitchFamily="50" charset="-128"/>
            </a:rPr>
            <a:t>主な増要因として、前年度と比較し、人件費が期末勤勉手当や第１種会計年度任用職員報酬の増等により増となったこと、扶助費が住民税非課税世帯等臨時重点支援給付金の増等により増となったこと、公債費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令和２年度に起債した臨時財政対策債の償還が開始したことにより増となったこと、投資的経費においては、普通建設事業費が稲城榎戸地区土地区画整理事業業務委託料の増等により増となったこと、その他の経費については、物件費がプラスチックごみ再資源化事業経費の増等により増となったこと、補助費等が新型コロナウイルスワクチン接種事業費国庫負担金返還金の増等により増となったこと、積立金が公共施設整備基金積立金の増等により増となったこと、繰出金が国民健康保険事業特別会計繰出金の増等により増となっ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の傾向については、単純な比較はできないが、人件費は類似団体平均をやや下回る傾向であるものの、その反面、指定管理者制度等をはじめとして外部委託を積極的に活用するなど物件費は類似団体平均をやや上回る傾向にあり、また、扶助費については子育て世代である比較的若い年齢層が多いことによる児童福祉費や障害福祉をはじめとする社会福祉費が増傾向にあり、類似団体平均を上回る傾向である。今後についても、適正な人員配置、外部委託の推進とその委託料の適正化、事務事業の見直し等により、経費の削減に努める。公共施設等の管理の観点では、土地区画整理事業をはじめとする都市基盤整備を進めており、普通建設事業費（新規整備）は類似団体を上回る傾向であるが、維持補修費や普通建設事業（更新整備）は類似団体平均を下回る傾向にあり、公共施設等の老朽化が進む中、公共施設等総合管理計画も踏まえながら、今後も計画的に効率・効果的な修繕や改修等を行う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115925</xdr:rowOff>
    </xdr:from>
    <xdr:to>
      <xdr:col>24</xdr:col>
      <xdr:colOff>63500</xdr:colOff>
      <xdr:row>35</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1667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136957</xdr:rowOff>
    </xdr:from>
    <xdr:to>
      <xdr:col>19</xdr:col>
      <xdr:colOff>177800</xdr:colOff>
      <xdr:row>35</xdr:row>
      <xdr:rowOff>115925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66257"/>
          <a:ext cx="8890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136957</xdr:rowOff>
    </xdr:from>
    <xdr:to>
      <xdr:col>15</xdr:col>
      <xdr:colOff>50800</xdr:colOff>
      <xdr:row>35</xdr:row>
      <xdr:rowOff>42316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6625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32715</xdr:rowOff>
    </xdr:from>
    <xdr:to>
      <xdr:col>10</xdr:col>
      <xdr:colOff>114300</xdr:colOff>
      <xdr:row>35</xdr:row>
      <xdr:rowOff>42316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346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70612</xdr:rowOff>
    </xdr:from>
    <xdr:to>
      <xdr:col>24</xdr:col>
      <xdr:colOff>114300</xdr:colOff>
      <xdr:row>36</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49039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65125</xdr:rowOff>
    </xdr:from>
    <xdr:to>
      <xdr:col>20</xdr:col>
      <xdr:colOff>38100</xdr:colOff>
      <xdr:row>35</xdr:row>
      <xdr:rowOff>166725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157852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86157</xdr:rowOff>
    </xdr:from>
    <xdr:to>
      <xdr:col>15</xdr:col>
      <xdr:colOff>101600</xdr:colOff>
      <xdr:row>35</xdr:row>
      <xdr:rowOff>16307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162966</xdr:rowOff>
    </xdr:from>
    <xdr:to>
      <xdr:col>10</xdr:col>
      <xdr:colOff>165100</xdr:colOff>
      <xdr:row>35</xdr:row>
      <xdr:rowOff>93116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109643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153365</xdr:rowOff>
    </xdr:from>
    <xdr:to>
      <xdr:col>6</xdr:col>
      <xdr:colOff>38100</xdr:colOff>
      <xdr:row>35</xdr:row>
      <xdr:rowOff>83515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100042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46675</xdr:rowOff>
    </xdr:from>
    <xdr:to>
      <xdr:col>24</xdr:col>
      <xdr:colOff>63500</xdr:colOff>
      <xdr:row>57</xdr:row>
      <xdr:rowOff>91237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9325"/>
          <a:ext cx="8382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91237</xdr:rowOff>
    </xdr:from>
    <xdr:to>
      <xdr:col>19</xdr:col>
      <xdr:colOff>177800</xdr:colOff>
      <xdr:row>57</xdr:row>
      <xdr:rowOff>130221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3887"/>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14701</xdr:rowOff>
    </xdr:from>
    <xdr:to>
      <xdr:col>15</xdr:col>
      <xdr:colOff>50800</xdr:colOff>
      <xdr:row>57</xdr:row>
      <xdr:rowOff>130221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01551"/>
          <a:ext cx="889000" cy="80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14701</xdr:rowOff>
    </xdr:from>
    <xdr:to>
      <xdr:col>10</xdr:col>
      <xdr:colOff>114300</xdr:colOff>
      <xdr:row>57</xdr:row>
      <xdr:rowOff>139662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01551"/>
          <a:ext cx="889000" cy="8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167325</xdr:rowOff>
    </xdr:from>
    <xdr:to>
      <xdr:col>24</xdr:col>
      <xdr:colOff>114300</xdr:colOff>
      <xdr:row>57</xdr:row>
      <xdr:rowOff>97475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82252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40437</xdr:rowOff>
    </xdr:from>
    <xdr:to>
      <xdr:col>20</xdr:col>
      <xdr:colOff>38100</xdr:colOff>
      <xdr:row>57</xdr:row>
      <xdr:rowOff>142037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133164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79421</xdr:rowOff>
    </xdr:from>
    <xdr:to>
      <xdr:col>15</xdr:col>
      <xdr:colOff>101600</xdr:colOff>
      <xdr:row>58</xdr:row>
      <xdr:rowOff>9571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135351</xdr:rowOff>
    </xdr:from>
    <xdr:to>
      <xdr:col>10</xdr:col>
      <xdr:colOff>165100</xdr:colOff>
      <xdr:row>53</xdr:row>
      <xdr:rowOff>65501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56628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4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88862</xdr:rowOff>
    </xdr:from>
    <xdr:to>
      <xdr:col>6</xdr:col>
      <xdr:colOff>38100</xdr:colOff>
      <xdr:row>58</xdr:row>
      <xdr:rowOff>19012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93142</xdr:rowOff>
    </xdr:from>
    <xdr:to>
      <xdr:col>24</xdr:col>
      <xdr:colOff>63500</xdr:colOff>
      <xdr:row>76</xdr:row>
      <xdr:rowOff>84322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51892"/>
          <a:ext cx="838200" cy="16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15494</xdr:rowOff>
    </xdr:from>
    <xdr:to>
      <xdr:col>19</xdr:col>
      <xdr:colOff>177800</xdr:colOff>
      <xdr:row>76</xdr:row>
      <xdr:rowOff>84322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5694"/>
          <a:ext cx="8890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15494</xdr:rowOff>
    </xdr:from>
    <xdr:to>
      <xdr:col>15</xdr:col>
      <xdr:colOff>50800</xdr:colOff>
      <xdr:row>77</xdr:row>
      <xdr:rowOff>60261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5694"/>
          <a:ext cx="889000" cy="2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60261</xdr:rowOff>
    </xdr:from>
    <xdr:to>
      <xdr:col>10</xdr:col>
      <xdr:colOff>114300</xdr:colOff>
      <xdr:row>77</xdr:row>
      <xdr:rowOff>61213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191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42342</xdr:rowOff>
    </xdr:from>
    <xdr:to>
      <xdr:col>24</xdr:col>
      <xdr:colOff>114300</xdr:colOff>
      <xdr:row>75</xdr:row>
      <xdr:rowOff>143942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65219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5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33522</xdr:rowOff>
    </xdr:from>
    <xdr:to>
      <xdr:col>20</xdr:col>
      <xdr:colOff>38100</xdr:colOff>
      <xdr:row>76</xdr:row>
      <xdr:rowOff>135122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151649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136144</xdr:rowOff>
    </xdr:from>
    <xdr:to>
      <xdr:col>15</xdr:col>
      <xdr:colOff>101600</xdr:colOff>
      <xdr:row>76</xdr:row>
      <xdr:rowOff>66294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57421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9461</xdr:rowOff>
    </xdr:from>
    <xdr:to>
      <xdr:col>10</xdr:col>
      <xdr:colOff>165100</xdr:colOff>
      <xdr:row>77</xdr:row>
      <xdr:rowOff>111061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127588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10413</xdr:rowOff>
    </xdr:from>
    <xdr:to>
      <xdr:col>6</xdr:col>
      <xdr:colOff>38100</xdr:colOff>
      <xdr:row>77</xdr:row>
      <xdr:rowOff>112013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128540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81722</xdr:rowOff>
    </xdr:from>
    <xdr:to>
      <xdr:col>24</xdr:col>
      <xdr:colOff>63500</xdr:colOff>
      <xdr:row>98</xdr:row>
      <xdr:rowOff>131394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83822"/>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131394</xdr:rowOff>
    </xdr:from>
    <xdr:to>
      <xdr:col>19</xdr:col>
      <xdr:colOff>177800</xdr:colOff>
      <xdr:row>98</xdr:row>
      <xdr:rowOff>160612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33494"/>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160612</xdr:rowOff>
    </xdr:from>
    <xdr:to>
      <xdr:col>15</xdr:col>
      <xdr:colOff>50800</xdr:colOff>
      <xdr:row>99</xdr:row>
      <xdr:rowOff>53191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62712"/>
          <a:ext cx="88900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53191</xdr:rowOff>
    </xdr:from>
    <xdr:to>
      <xdr:col>10</xdr:col>
      <xdr:colOff>114300</xdr:colOff>
      <xdr:row>99</xdr:row>
      <xdr:rowOff>83094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6741"/>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30922</xdr:rowOff>
    </xdr:from>
    <xdr:to>
      <xdr:col>24</xdr:col>
      <xdr:colOff>114300</xdr:colOff>
      <xdr:row>98</xdr:row>
      <xdr:rowOff>132522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53799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80594</xdr:rowOff>
    </xdr:from>
    <xdr:to>
      <xdr:col>20</xdr:col>
      <xdr:colOff>38100</xdr:colOff>
      <xdr:row>99</xdr:row>
      <xdr:rowOff>10744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109812</xdr:rowOff>
    </xdr:from>
    <xdr:to>
      <xdr:col>15</xdr:col>
      <xdr:colOff>101600</xdr:colOff>
      <xdr:row>99</xdr:row>
      <xdr:rowOff>39962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31089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2391</xdr:rowOff>
    </xdr:from>
    <xdr:to>
      <xdr:col>10</xdr:col>
      <xdr:colOff>165100</xdr:colOff>
      <xdr:row>99</xdr:row>
      <xdr:rowOff>103991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95118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32294</xdr:rowOff>
    </xdr:from>
    <xdr:to>
      <xdr:col>6</xdr:col>
      <xdr:colOff>38100</xdr:colOff>
      <xdr:row>99</xdr:row>
      <xdr:rowOff>133894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125021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86142</xdr:rowOff>
    </xdr:from>
    <xdr:to>
      <xdr:col>55</xdr:col>
      <xdr:colOff>0</xdr:colOff>
      <xdr:row>37</xdr:row>
      <xdr:rowOff>103124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429792"/>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103124</xdr:rowOff>
    </xdr:from>
    <xdr:to>
      <xdr:col>50</xdr:col>
      <xdr:colOff>114300</xdr:colOff>
      <xdr:row>37</xdr:row>
      <xdr:rowOff>118799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44677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118799</xdr:rowOff>
    </xdr:from>
    <xdr:to>
      <xdr:col>45</xdr:col>
      <xdr:colOff>177800</xdr:colOff>
      <xdr:row>37</xdr:row>
      <xdr:rowOff>122392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46244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72426</xdr:rowOff>
    </xdr:from>
    <xdr:to>
      <xdr:col>41</xdr:col>
      <xdr:colOff>50800</xdr:colOff>
      <xdr:row>37</xdr:row>
      <xdr:rowOff>122392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416076"/>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35342</xdr:rowOff>
    </xdr:from>
    <xdr:to>
      <xdr:col>55</xdr:col>
      <xdr:colOff>50800</xdr:colOff>
      <xdr:row>37</xdr:row>
      <xdr:rowOff>136942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58219</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23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52324</xdr:rowOff>
    </xdr:from>
    <xdr:to>
      <xdr:col>50</xdr:col>
      <xdr:colOff>165100</xdr:colOff>
      <xdr:row>37</xdr:row>
      <xdr:rowOff>153924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170451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67999</xdr:rowOff>
    </xdr:from>
    <xdr:to>
      <xdr:col>46</xdr:col>
      <xdr:colOff>38100</xdr:colOff>
      <xdr:row>37</xdr:row>
      <xdr:rowOff>169599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14676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18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71592</xdr:rowOff>
    </xdr:from>
    <xdr:to>
      <xdr:col>41</xdr:col>
      <xdr:colOff>101600</xdr:colOff>
      <xdr:row>38</xdr:row>
      <xdr:rowOff>1742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18269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19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21626</xdr:rowOff>
    </xdr:from>
    <xdr:to>
      <xdr:col>36</xdr:col>
      <xdr:colOff>165100</xdr:colOff>
      <xdr:row>37</xdr:row>
      <xdr:rowOff>123226</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3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139753</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1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673</xdr:rowOff>
    </xdr:from>
    <xdr:to>
      <xdr:col>55</xdr:col>
      <xdr:colOff>0</xdr:colOff>
      <xdr:row>59</xdr:row>
      <xdr:rowOff>8865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16223"/>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8865</xdr:rowOff>
    </xdr:from>
    <xdr:to>
      <xdr:col>50</xdr:col>
      <xdr:colOff>114300</xdr:colOff>
      <xdr:row>59</xdr:row>
      <xdr:rowOff>20104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4415"/>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1474</xdr:rowOff>
    </xdr:from>
    <xdr:to>
      <xdr:col>45</xdr:col>
      <xdr:colOff>177800</xdr:colOff>
      <xdr:row>59</xdr:row>
      <xdr:rowOff>20104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17024"/>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1474</xdr:rowOff>
    </xdr:from>
    <xdr:to>
      <xdr:col>41</xdr:col>
      <xdr:colOff>50800</xdr:colOff>
      <xdr:row>59</xdr:row>
      <xdr:rowOff>15494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17024"/>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121323</xdr:rowOff>
    </xdr:from>
    <xdr:to>
      <xdr:col>55</xdr:col>
      <xdr:colOff>50800</xdr:colOff>
      <xdr:row>59</xdr:row>
      <xdr:rowOff>51473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36250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129515</xdr:rowOff>
    </xdr:from>
    <xdr:to>
      <xdr:col>50</xdr:col>
      <xdr:colOff>165100</xdr:colOff>
      <xdr:row>59</xdr:row>
      <xdr:rowOff>59665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50792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140754</xdr:rowOff>
    </xdr:from>
    <xdr:to>
      <xdr:col>46</xdr:col>
      <xdr:colOff>38100</xdr:colOff>
      <xdr:row>59</xdr:row>
      <xdr:rowOff>70904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62031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77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122124</xdr:rowOff>
    </xdr:from>
    <xdr:to>
      <xdr:col>41</xdr:col>
      <xdr:colOff>101600</xdr:colOff>
      <xdr:row>59</xdr:row>
      <xdr:rowOff>52274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43401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136144</xdr:rowOff>
    </xdr:from>
    <xdr:to>
      <xdr:col>36</xdr:col>
      <xdr:colOff>165100</xdr:colOff>
      <xdr:row>59</xdr:row>
      <xdr:rowOff>66294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57421</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93458</xdr:rowOff>
    </xdr:from>
    <xdr:to>
      <xdr:col>55</xdr:col>
      <xdr:colOff>0</xdr:colOff>
      <xdr:row>78</xdr:row>
      <xdr:rowOff>144469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66558"/>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89833</xdr:rowOff>
    </xdr:from>
    <xdr:to>
      <xdr:col>50</xdr:col>
      <xdr:colOff>114300</xdr:colOff>
      <xdr:row>78</xdr:row>
      <xdr:rowOff>93458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6293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89833</xdr:rowOff>
    </xdr:from>
    <xdr:to>
      <xdr:col>45</xdr:col>
      <xdr:colOff>177800</xdr:colOff>
      <xdr:row>78</xdr:row>
      <xdr:rowOff>101784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62933"/>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101784</xdr:rowOff>
    </xdr:from>
    <xdr:to>
      <xdr:col>41</xdr:col>
      <xdr:colOff>50800</xdr:colOff>
      <xdr:row>78</xdr:row>
      <xdr:rowOff>138883</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74884"/>
          <a:ext cx="8890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93669</xdr:rowOff>
    </xdr:from>
    <xdr:to>
      <xdr:col>55</xdr:col>
      <xdr:colOff>50800</xdr:colOff>
      <xdr:row>79</xdr:row>
      <xdr:rowOff>23819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8596</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8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42658</xdr:rowOff>
    </xdr:from>
    <xdr:to>
      <xdr:col>50</xdr:col>
      <xdr:colOff>165100</xdr:colOff>
      <xdr:row>78</xdr:row>
      <xdr:rowOff>144258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135385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39033</xdr:rowOff>
    </xdr:from>
    <xdr:to>
      <xdr:col>46</xdr:col>
      <xdr:colOff>38100</xdr:colOff>
      <xdr:row>78</xdr:row>
      <xdr:rowOff>140633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131760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0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50984</xdr:rowOff>
    </xdr:from>
    <xdr:to>
      <xdr:col>41</xdr:col>
      <xdr:colOff>101600</xdr:colOff>
      <xdr:row>78</xdr:row>
      <xdr:rowOff>152584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143711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88083</xdr:rowOff>
    </xdr:from>
    <xdr:to>
      <xdr:col>36</xdr:col>
      <xdr:colOff>165100</xdr:colOff>
      <xdr:row>79</xdr:row>
      <xdr:rowOff>18233</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9360</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23228</xdr:rowOff>
    </xdr:from>
    <xdr:to>
      <xdr:col>55</xdr:col>
      <xdr:colOff>0</xdr:colOff>
      <xdr:row>95</xdr:row>
      <xdr:rowOff>168573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139528"/>
          <a:ext cx="838200" cy="3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168573</xdr:rowOff>
    </xdr:from>
    <xdr:to>
      <xdr:col>50</xdr:col>
      <xdr:colOff>114300</xdr:colOff>
      <xdr:row>96</xdr:row>
      <xdr:rowOff>123653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56323"/>
          <a:ext cx="889000" cy="1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123653</xdr:rowOff>
    </xdr:from>
    <xdr:to>
      <xdr:col>45</xdr:col>
      <xdr:colOff>177800</xdr:colOff>
      <xdr:row>97</xdr:row>
      <xdr:rowOff>40602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82853"/>
          <a:ext cx="889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136500</xdr:rowOff>
    </xdr:from>
    <xdr:to>
      <xdr:col>41</xdr:col>
      <xdr:colOff>50800</xdr:colOff>
      <xdr:row>97</xdr:row>
      <xdr:rowOff>40602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9570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143878</xdr:rowOff>
    </xdr:from>
    <xdr:to>
      <xdr:col>55</xdr:col>
      <xdr:colOff>50800</xdr:colOff>
      <xdr:row>94</xdr:row>
      <xdr:rowOff>74028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166755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9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117773</xdr:rowOff>
    </xdr:from>
    <xdr:to>
      <xdr:col>50</xdr:col>
      <xdr:colOff>165100</xdr:colOff>
      <xdr:row>96</xdr:row>
      <xdr:rowOff>47923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64450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72853</xdr:rowOff>
    </xdr:from>
    <xdr:to>
      <xdr:col>46</xdr:col>
      <xdr:colOff>38100</xdr:colOff>
      <xdr:row>97</xdr:row>
      <xdr:rowOff>3003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165580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161252</xdr:rowOff>
    </xdr:from>
    <xdr:to>
      <xdr:col>41</xdr:col>
      <xdr:colOff>101600</xdr:colOff>
      <xdr:row>97</xdr:row>
      <xdr:rowOff>91402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82529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85700</xdr:rowOff>
    </xdr:from>
    <xdr:to>
      <xdr:col>36</xdr:col>
      <xdr:colOff>165100</xdr:colOff>
      <xdr:row>97</xdr:row>
      <xdr:rowOff>15850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116230</xdr:rowOff>
    </xdr:from>
    <xdr:to>
      <xdr:col>85</xdr:col>
      <xdr:colOff>127000</xdr:colOff>
      <xdr:row>38</xdr:row>
      <xdr:rowOff>146901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31330"/>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110592</xdr:rowOff>
    </xdr:from>
    <xdr:to>
      <xdr:col>81</xdr:col>
      <xdr:colOff>50800</xdr:colOff>
      <xdr:row>38</xdr:row>
      <xdr:rowOff>146901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25692"/>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110592</xdr:rowOff>
    </xdr:from>
    <xdr:to>
      <xdr:col>76</xdr:col>
      <xdr:colOff>114300</xdr:colOff>
      <xdr:row>38</xdr:row>
      <xdr:rowOff>145796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2569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103924</xdr:rowOff>
    </xdr:from>
    <xdr:to>
      <xdr:col>71</xdr:col>
      <xdr:colOff>177800</xdr:colOff>
      <xdr:row>38</xdr:row>
      <xdr:rowOff>145796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19024"/>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65430</xdr:rowOff>
    </xdr:from>
    <xdr:to>
      <xdr:col>85</xdr:col>
      <xdr:colOff>177800</xdr:colOff>
      <xdr:row>38</xdr:row>
      <xdr:rowOff>167030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43857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96101</xdr:rowOff>
    </xdr:from>
    <xdr:to>
      <xdr:col>81</xdr:col>
      <xdr:colOff>101600</xdr:colOff>
      <xdr:row>39</xdr:row>
      <xdr:rowOff>26251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17378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59792</xdr:rowOff>
    </xdr:from>
    <xdr:to>
      <xdr:col>76</xdr:col>
      <xdr:colOff>165100</xdr:colOff>
      <xdr:row>38</xdr:row>
      <xdr:rowOff>161392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152519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94996</xdr:rowOff>
    </xdr:from>
    <xdr:to>
      <xdr:col>72</xdr:col>
      <xdr:colOff>38100</xdr:colOff>
      <xdr:row>39</xdr:row>
      <xdr:rowOff>25146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16273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53124</xdr:rowOff>
    </xdr:from>
    <xdr:to>
      <xdr:col>67</xdr:col>
      <xdr:colOff>101600</xdr:colOff>
      <xdr:row>38</xdr:row>
      <xdr:rowOff>154724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145851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112366</xdr:rowOff>
    </xdr:from>
    <xdr:to>
      <xdr:col>85</xdr:col>
      <xdr:colOff>127000</xdr:colOff>
      <xdr:row>56</xdr:row>
      <xdr:rowOff>28453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42116"/>
          <a:ext cx="838200" cy="8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160911</xdr:rowOff>
    </xdr:from>
    <xdr:to>
      <xdr:col>81</xdr:col>
      <xdr:colOff>50800</xdr:colOff>
      <xdr:row>56</xdr:row>
      <xdr:rowOff>28453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590661"/>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138688</xdr:rowOff>
    </xdr:from>
    <xdr:to>
      <xdr:col>76</xdr:col>
      <xdr:colOff>114300</xdr:colOff>
      <xdr:row>55</xdr:row>
      <xdr:rowOff>160911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225538"/>
          <a:ext cx="889000" cy="36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138688</xdr:rowOff>
    </xdr:from>
    <xdr:to>
      <xdr:col>71</xdr:col>
      <xdr:colOff>177800</xdr:colOff>
      <xdr:row>56</xdr:row>
      <xdr:rowOff>72851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225538"/>
          <a:ext cx="889000" cy="4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61566</xdr:rowOff>
    </xdr:from>
    <xdr:to>
      <xdr:col>85</xdr:col>
      <xdr:colOff>177800</xdr:colOff>
      <xdr:row>55</xdr:row>
      <xdr:rowOff>163166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84443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4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149103</xdr:rowOff>
    </xdr:from>
    <xdr:to>
      <xdr:col>81</xdr:col>
      <xdr:colOff>101600</xdr:colOff>
      <xdr:row>56</xdr:row>
      <xdr:rowOff>79253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95780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110111</xdr:rowOff>
    </xdr:from>
    <xdr:to>
      <xdr:col>76</xdr:col>
      <xdr:colOff>165100</xdr:colOff>
      <xdr:row>56</xdr:row>
      <xdr:rowOff>40261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56788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87888</xdr:rowOff>
    </xdr:from>
    <xdr:to>
      <xdr:col>72</xdr:col>
      <xdr:colOff>38100</xdr:colOff>
      <xdr:row>54</xdr:row>
      <xdr:rowOff>18038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34565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89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22051</xdr:rowOff>
    </xdr:from>
    <xdr:to>
      <xdr:col>67</xdr:col>
      <xdr:colOff>101600</xdr:colOff>
      <xdr:row>56</xdr:row>
      <xdr:rowOff>123651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2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140178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138557</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16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138054</xdr:rowOff>
    </xdr:from>
    <xdr:to>
      <xdr:col>81</xdr:col>
      <xdr:colOff>50800</xdr:colOff>
      <xdr:row>78</xdr:row>
      <xdr:rowOff>138557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115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138054</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11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107421</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0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87757</xdr:rowOff>
    </xdr:from>
    <xdr:to>
      <xdr:col>81</xdr:col>
      <xdr:colOff>101600</xdr:colOff>
      <xdr:row>79</xdr:row>
      <xdr:rowOff>17907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9034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87254</xdr:rowOff>
    </xdr:from>
    <xdr:to>
      <xdr:col>76</xdr:col>
      <xdr:colOff>165100</xdr:colOff>
      <xdr:row>79</xdr:row>
      <xdr:rowOff>17404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8531</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35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56621</xdr:rowOff>
    </xdr:from>
    <xdr:to>
      <xdr:col>67</xdr:col>
      <xdr:colOff>101600</xdr:colOff>
      <xdr:row>78</xdr:row>
      <xdr:rowOff>158221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149348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2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112446</xdr:rowOff>
    </xdr:from>
    <xdr:to>
      <xdr:col>85</xdr:col>
      <xdr:colOff>127000</xdr:colOff>
      <xdr:row>97</xdr:row>
      <xdr:rowOff>113691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43096"/>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105956</xdr:rowOff>
    </xdr:from>
    <xdr:to>
      <xdr:col>81</xdr:col>
      <xdr:colOff>50800</xdr:colOff>
      <xdr:row>97</xdr:row>
      <xdr:rowOff>113691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36606"/>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105435</xdr:rowOff>
    </xdr:from>
    <xdr:to>
      <xdr:col>76</xdr:col>
      <xdr:colOff>114300</xdr:colOff>
      <xdr:row>97</xdr:row>
      <xdr:rowOff>105956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736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105435</xdr:rowOff>
    </xdr:from>
    <xdr:to>
      <xdr:col>71</xdr:col>
      <xdr:colOff>177800</xdr:colOff>
      <xdr:row>97</xdr:row>
      <xdr:rowOff>117881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36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61646</xdr:rowOff>
    </xdr:from>
    <xdr:to>
      <xdr:col>85</xdr:col>
      <xdr:colOff>177800</xdr:colOff>
      <xdr:row>97</xdr:row>
      <xdr:rowOff>163246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40073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62891</xdr:rowOff>
    </xdr:from>
    <xdr:to>
      <xdr:col>81</xdr:col>
      <xdr:colOff>101600</xdr:colOff>
      <xdr:row>97</xdr:row>
      <xdr:rowOff>164491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155618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55156</xdr:rowOff>
    </xdr:from>
    <xdr:to>
      <xdr:col>76</xdr:col>
      <xdr:colOff>165100</xdr:colOff>
      <xdr:row>97</xdr:row>
      <xdr:rowOff>156756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147883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54635</xdr:rowOff>
    </xdr:from>
    <xdr:to>
      <xdr:col>72</xdr:col>
      <xdr:colOff>38100</xdr:colOff>
      <xdr:row>97</xdr:row>
      <xdr:rowOff>156235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67081</xdr:rowOff>
    </xdr:from>
    <xdr:to>
      <xdr:col>67</xdr:col>
      <xdr:colOff>101600</xdr:colOff>
      <xdr:row>97</xdr:row>
      <xdr:rowOff>168681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159808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の比較としては、総務費が公共施設整備基金積立金や財政調整基金積立金、循環バス車両購入費の増などにより増となったこと、民生費が住民税非課税世帯等臨時重点支援給付金や民間保育所等運営委託料、発達支援センター分室整備工事請負費などが増となったこと、衛生費がプラスチックごみ再資源化事業経費が増となったこと、土木費が稲城榎戸地区土地区画整理事業業務委託料や南山東部地区土地区画整理事業補助金、鉄道駅ホームドア整備事業補助金が増となったこと、教育費が南山小学校校舎増築工事請負費や第二中学校屋上防水及び外壁改修工事請負費などが増となったこと、商工費が頑張れ！稲城の事業継続支援金や企業誘致奨励金の減などにより減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との比較については、当市の傾向として、教育費は多摩ニュータウン地区における学校買取費等により類似団体平均を上回る傾向であり、買取費の償還が進んできたものの、学校施設の老朽化が進んでいることや、一部地域では児童数が増加傾向にあり、普通教室改修や増築等が必要となっていることなどから、今後も高い水準での推移が想定される。また、労働費も類似団体平均を上回る傾向であるが、これはシルバー人材センターへの委託を積極的に活用するなど、高齢者等の就労促進を行っているため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財政調整基金残高は、取崩額が積立額を上回り、前年度から減となった。</a:t>
          </a:r>
        </a:p>
        <a:p>
          <a:r>
            <a:rPr kumimoji="1" lang="ja-JP" altLang="en-US" sz="1400">
              <a:latin typeface="ＭＳ ゴシック" pitchFamily="49" charset="-128"/>
              <a:ea typeface="ＭＳ ゴシック" pitchFamily="49" charset="-128"/>
            </a:rPr>
            <a:t>実質単年度収支は、令和５年度は歳入・歳出ともに増となったが、投資的経費の増等により、歳出の増が上回ったため、標準財政規模比で前年度より減となった。</a:t>
          </a:r>
        </a:p>
        <a:p>
          <a:r>
            <a:rPr kumimoji="1" lang="ja-JP" altLang="en-US" sz="1400">
              <a:latin typeface="ＭＳ ゴシック" pitchFamily="49" charset="-128"/>
              <a:ea typeface="ＭＳ ゴシック" pitchFamily="49" charset="-128"/>
            </a:rPr>
            <a:t>今後も事業費の平準化等による歳出抑制と歳入確保に努める。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水準の診療規模への回復を目標に努めたが、物価高騰の影響や新型コロナウイルス感染症の収束による病床確保料等の医業外収益の減収の影響を受け、約６億円の経常損失を計上し、令和４年度と比較すると約９億３千万円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高齢者施設等整備補助金、発達支援センター分室整備工事請負費、稲城榎戸地区土地区画整理事業業務委託料の増などで普通建設事業費が６０．１％の増となった他、扶助費が住民税非課税世帯等臨時重点支援給付金、民間保育所等運営委託料、障害介護給付費の増などで８．３％の増、積立金が公共施設整備基金積立金の増などで４９．４％の増、繰出金が国民健康保険事業特別会計繰出金の増などで１３．２％の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今後も全会計を通じて健全な財政運営を維持できるよう歳入確保と歳出抑制に努める。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３カ年平均では実質公債費比率が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令和５年度の特徴は、令和４年度と比べ、算定式上の分母となる標準財政規模が増となったが、分子の控除額にあたる特定財源が減となったことにより単年度の比率は増となった。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（分子の増要素）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①特定財源の減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②災害復旧費等に係る基準財政需要額の減</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③</a:t>
          </a:r>
          <a:r>
            <a:rPr kumimoji="1" lang="ja-JP" altLang="en-US" sz="1400">
              <a:latin typeface="ＭＳ ゴシック" pitchFamily="49" charset="-128"/>
              <a:ea typeface="ＭＳ ゴシック" pitchFamily="49" charset="-128"/>
            </a:rPr>
            <a:t>元利償還金の増</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過去に借り入れた市債の償還がすすんだ他、分子の控除額にあたる充当可能財源等が減となったことにより分子は前年度比で増となった。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また、分母の標準財政規模も増となり、分母の控除額である算入公債費等の額は減となり、分母は前年度比で増となったが、結果として将来負担比率は</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（分子の増要素）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①基準財政需要額算入見込額の減</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②</a:t>
          </a:r>
          <a:r>
            <a:rPr kumimoji="1" lang="ja-JP" altLang="en-US" sz="1400">
              <a:latin typeface="ＭＳ ゴシック" pitchFamily="49" charset="-128"/>
              <a:ea typeface="ＭＳ ゴシック" pitchFamily="49" charset="-128"/>
            </a:rPr>
            <a:t>公営企業債等繰入見込額の増</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③</a:t>
          </a:r>
          <a:r>
            <a:rPr kumimoji="1" lang="ja-JP" altLang="en-US" sz="1400">
              <a:latin typeface="ＭＳ ゴシック" pitchFamily="49" charset="-128"/>
              <a:ea typeface="ＭＳ ゴシック" pitchFamily="49" charset="-128"/>
            </a:rPr>
            <a:t>充当可能特定財源の減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・公共施設整備基金は公園駐車場収益、決算余剰金及び旧第一調理場跡地売払収入分を積み立てたことにより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百万円の増、財政調整基金は当該年度に収入した指定寄附金の積み立てで８百万円の増、決算剰余金等を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百万円積み立てた一方で、過年度に収入し財政調整基金に積み立てた指定寄附金を寄附目的の事業に充当するため等に４百万円及び財源不足分として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百万円を取り崩したことにより、前年度と比べて９百万円の減、庁舎建設基金は決算余剰金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百万円を積み立てたことによる増となったこと等が影響し、基金全体で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・まちづくり推進事業基金、長寿社会福祉基金：果実運用を行っていたが、現下の低金利により運用益を見込むことができないことから、事業への充当、基金の廃止等について今後検討していく。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・緑化推進基金：緑化の推進を図る事業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・長寿社会福祉基金：長寿社会に備えて在宅福祉の向上、健康づくり、ボランティア活動の活発化等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・まちづくり推進事業基金：まちづくりを推進するための事業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・都市計画事業資金積立基金：都市計画事業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・まち・ひと・しごと創生基金：地域再生法に規定するまち・ひと・しごと創生寄附活用事業に関し法人から寄附された寄附金を当該事業の財源に充当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百万円、決算余剰金で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百万円、旧第一調理場跡地売払収入分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分については、今後公共施設駐車場の整備更新等の費用に充てていく。その他については、都市基盤整備の推進、公共施設の老朽化等に対応するため、効果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億円に達したことから効果的に活用していく。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・当該年度に収入した指定寄附金の積み立てで８百万円の増、決算剰余金等を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百万円積み立てた一方で、過年度に収入し財政調整基金に積み立てた指定寄附金を寄附目的の事業に充当するため等に４百万円及び財源不足分として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百万円を取り崩したことにより、前年度と比べて９百万円の減となった。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・経済変動による減収や災害時などの急な財政支出が必要なときに備えるため、標準財政規模の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42908648</v>
      </c>
      <c r="BO4" s="436"/>
      <c r="BP4" s="436"/>
      <c r="BQ4" s="436"/>
      <c r="BR4" s="436"/>
      <c r="BS4" s="436"/>
      <c r="BT4" s="436"/>
      <c r="BU4" s="437"/>
      <c r="BV4" s="435">
        <v>40064136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3.7</v>
      </c>
      <c r="CU4" s="576"/>
      <c r="CV4" s="576"/>
      <c r="CW4" s="576"/>
      <c r="CX4" s="576"/>
      <c r="CY4" s="576"/>
      <c r="CZ4" s="576"/>
      <c r="DA4" s="577"/>
      <c r="DB4" s="575">
        <v>11.7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42080401</v>
      </c>
      <c r="BO5" s="407"/>
      <c r="BP5" s="407"/>
      <c r="BQ5" s="407"/>
      <c r="BR5" s="407"/>
      <c r="BS5" s="407"/>
      <c r="BT5" s="407"/>
      <c r="BU5" s="408"/>
      <c r="BV5" s="406">
        <v>37596084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91.7</v>
      </c>
      <c r="CU5" s="404"/>
      <c r="CV5" s="404"/>
      <c r="CW5" s="404"/>
      <c r="CX5" s="404"/>
      <c r="CY5" s="404"/>
      <c r="CZ5" s="404"/>
      <c r="DA5" s="405"/>
      <c r="DB5" s="403">
        <v>90.1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828247</v>
      </c>
      <c r="BO6" s="407"/>
      <c r="BP6" s="407"/>
      <c r="BQ6" s="407"/>
      <c r="BR6" s="407"/>
      <c r="BS6" s="407"/>
      <c r="BT6" s="407"/>
      <c r="BU6" s="408"/>
      <c r="BV6" s="406">
        <v>2468052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91.7</v>
      </c>
      <c r="CU6" s="550"/>
      <c r="CV6" s="550"/>
      <c r="CW6" s="550"/>
      <c r="CX6" s="550"/>
      <c r="CY6" s="550"/>
      <c r="CZ6" s="550"/>
      <c r="DA6" s="551"/>
      <c r="DB6" s="549">
        <v>90.1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114691</v>
      </c>
      <c r="BO7" s="407"/>
      <c r="BP7" s="407"/>
      <c r="BQ7" s="407"/>
      <c r="BR7" s="407"/>
      <c r="BS7" s="407"/>
      <c r="BT7" s="407"/>
      <c r="BU7" s="408"/>
      <c r="BV7" s="406">
        <v>252181</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19295365</v>
      </c>
      <c r="CU7" s="407"/>
      <c r="CV7" s="407"/>
      <c r="CW7" s="407"/>
      <c r="CX7" s="407"/>
      <c r="CY7" s="407"/>
      <c r="CZ7" s="407"/>
      <c r="DA7" s="408"/>
      <c r="DB7" s="406">
        <v>18922456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713556</v>
      </c>
      <c r="BO8" s="407"/>
      <c r="BP8" s="407"/>
      <c r="BQ8" s="407"/>
      <c r="BR8" s="407"/>
      <c r="BS8" s="407"/>
      <c r="BT8" s="407"/>
      <c r="BU8" s="408"/>
      <c r="BV8" s="406">
        <v>2215871</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0.93</v>
      </c>
      <c r="CU8" s="510"/>
      <c r="CV8" s="510"/>
      <c r="CW8" s="510"/>
      <c r="CX8" s="510"/>
      <c r="CY8" s="510"/>
      <c r="CZ8" s="510"/>
      <c r="DA8" s="511"/>
      <c r="DB8" s="509">
        <v>0.94</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93151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-1502315</v>
      </c>
      <c r="BO9" s="407"/>
      <c r="BP9" s="407"/>
      <c r="BQ9" s="407"/>
      <c r="BR9" s="407"/>
      <c r="BS9" s="407"/>
      <c r="BT9" s="407"/>
      <c r="BU9" s="408"/>
      <c r="BV9" s="406">
        <v>29824</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7.7</v>
      </c>
      <c r="CU9" s="404"/>
      <c r="CV9" s="404"/>
      <c r="CW9" s="404"/>
      <c r="CX9" s="404"/>
      <c r="CY9" s="404"/>
      <c r="CZ9" s="404"/>
      <c r="DA9" s="405"/>
      <c r="DB9" s="403">
        <v>7.9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87636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244869</v>
      </c>
      <c r="BO10" s="407"/>
      <c r="BP10" s="407"/>
      <c r="BQ10" s="407"/>
      <c r="BR10" s="407"/>
      <c r="BS10" s="407"/>
      <c r="BT10" s="407"/>
      <c r="BU10" s="408"/>
      <c r="BV10" s="406">
        <v>167787</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93781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253940</v>
      </c>
      <c r="BO12" s="407"/>
      <c r="BP12" s="407"/>
      <c r="BQ12" s="407"/>
      <c r="BR12" s="407"/>
      <c r="BS12" s="407"/>
      <c r="BT12" s="407"/>
      <c r="BU12" s="408"/>
      <c r="BV12" s="406">
        <v>3702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91932</v>
      </c>
      <c r="S13" s="494"/>
      <c r="T13" s="494"/>
      <c r="U13" s="494"/>
      <c r="V13" s="495"/>
      <c r="W13" s="496" t="s">
        <v>131</v>
      </c>
      <c r="X13" s="392"/>
      <c r="Y13" s="392"/>
      <c r="Z13" s="392"/>
      <c r="AA13" s="392"/>
      <c r="AB13" s="393"/>
      <c r="AC13" s="359">
        <v>434</v>
      </c>
      <c r="AD13" s="360"/>
      <c r="AE13" s="360"/>
      <c r="AF13" s="360"/>
      <c r="AG13" s="361"/>
      <c r="AH13" s="359">
        <v>483</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-1511386</v>
      </c>
      <c r="BO13" s="407"/>
      <c r="BP13" s="407"/>
      <c r="BQ13" s="407"/>
      <c r="BR13" s="407"/>
      <c r="BS13" s="407"/>
      <c r="BT13" s="407"/>
      <c r="BU13" s="408"/>
      <c r="BV13" s="406">
        <v>193909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3.7</v>
      </c>
      <c r="CU13" s="404"/>
      <c r="CV13" s="404"/>
      <c r="CW13" s="404"/>
      <c r="CX13" s="404"/>
      <c r="CY13" s="404"/>
      <c r="CZ13" s="404"/>
      <c r="DA13" s="405"/>
      <c r="DB13" s="403">
        <v>3.5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93421</v>
      </c>
      <c r="S14" s="494"/>
      <c r="T14" s="494"/>
      <c r="U14" s="494"/>
      <c r="V14" s="495"/>
      <c r="W14" s="497"/>
      <c r="X14" s="395"/>
      <c r="Y14" s="395"/>
      <c r="Z14" s="395"/>
      <c r="AA14" s="395"/>
      <c r="AB14" s="396"/>
      <c r="AC14" s="486">
        <v>1.1000000000000001</v>
      </c>
      <c r="AD14" s="487"/>
      <c r="AE14" s="487"/>
      <c r="AF14" s="487"/>
      <c r="AG14" s="488"/>
      <c r="AH14" s="486">
        <v>1.3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10.3</v>
      </c>
      <c r="CU14" s="504"/>
      <c r="CV14" s="504"/>
      <c r="CW14" s="504"/>
      <c r="CX14" s="504"/>
      <c r="CY14" s="504"/>
      <c r="CZ14" s="504"/>
      <c r="DA14" s="505"/>
      <c r="DB14" s="503">
        <v>9.4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91775</v>
      </c>
      <c r="S15" s="494"/>
      <c r="T15" s="494"/>
      <c r="U15" s="494"/>
      <c r="V15" s="495"/>
      <c r="W15" s="496" t="s">
        <v>137</v>
      </c>
      <c r="X15" s="392"/>
      <c r="Y15" s="392"/>
      <c r="Z15" s="392"/>
      <c r="AA15" s="392"/>
      <c r="AB15" s="393"/>
      <c r="AC15" s="359">
        <v>6890</v>
      </c>
      <c r="AD15" s="360"/>
      <c r="AE15" s="360"/>
      <c r="AF15" s="360"/>
      <c r="AG15" s="361"/>
      <c r="AH15" s="359">
        <v>7363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14243012</v>
      </c>
      <c r="BO15" s="436"/>
      <c r="BP15" s="436"/>
      <c r="BQ15" s="436"/>
      <c r="BR15" s="436"/>
      <c r="BS15" s="436"/>
      <c r="BT15" s="436"/>
      <c r="BU15" s="437"/>
      <c r="BV15" s="435">
        <v>13841388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17.100000000000001</v>
      </c>
      <c r="AD16" s="487"/>
      <c r="AE16" s="487"/>
      <c r="AF16" s="487"/>
      <c r="AG16" s="488"/>
      <c r="AH16" s="486">
        <v>19.600000000000001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15156724</v>
      </c>
      <c r="BO16" s="407"/>
      <c r="BP16" s="407"/>
      <c r="BQ16" s="407"/>
      <c r="BR16" s="407"/>
      <c r="BS16" s="407"/>
      <c r="BT16" s="407"/>
      <c r="BU16" s="408"/>
      <c r="BV16" s="406">
        <v>14785633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32857</v>
      </c>
      <c r="AD17" s="360"/>
      <c r="AE17" s="360"/>
      <c r="AF17" s="360"/>
      <c r="AG17" s="361"/>
      <c r="AH17" s="359">
        <v>29788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18299268</v>
      </c>
      <c r="BO17" s="407"/>
      <c r="BP17" s="407"/>
      <c r="BQ17" s="407"/>
      <c r="BR17" s="407"/>
      <c r="BS17" s="407"/>
      <c r="BT17" s="407"/>
      <c r="BU17" s="408"/>
      <c r="BV17" s="406">
        <v>17826824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17.97</v>
      </c>
      <c r="M18" s="459"/>
      <c r="N18" s="459"/>
      <c r="O18" s="459"/>
      <c r="P18" s="459"/>
      <c r="Q18" s="459"/>
      <c r="R18" s="460"/>
      <c r="S18" s="460"/>
      <c r="T18" s="460"/>
      <c r="U18" s="460"/>
      <c r="V18" s="461"/>
      <c r="W18" s="477"/>
      <c r="X18" s="478"/>
      <c r="Y18" s="478"/>
      <c r="Z18" s="478"/>
      <c r="AA18" s="478"/>
      <c r="AB18" s="502"/>
      <c r="AC18" s="376">
        <v>81.8</v>
      </c>
      <c r="AD18" s="377"/>
      <c r="AE18" s="377"/>
      <c r="AF18" s="377"/>
      <c r="AG18" s="462"/>
      <c r="AH18" s="376">
        <v>79.2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18267155</v>
      </c>
      <c r="BO18" s="407"/>
      <c r="BP18" s="407"/>
      <c r="BQ18" s="407"/>
      <c r="BR18" s="407"/>
      <c r="BS18" s="407"/>
      <c r="BT18" s="407"/>
      <c r="BU18" s="408"/>
      <c r="BV18" s="406">
        <v>17456766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5184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26315018</v>
      </c>
      <c r="BO19" s="407"/>
      <c r="BP19" s="407"/>
      <c r="BQ19" s="407"/>
      <c r="BR19" s="407"/>
      <c r="BS19" s="407"/>
      <c r="BT19" s="407"/>
      <c r="BU19" s="408"/>
      <c r="BV19" s="406">
        <v>25127375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39906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18855224</v>
      </c>
      <c r="BO22" s="436"/>
      <c r="BP22" s="436"/>
      <c r="BQ22" s="436"/>
      <c r="BR22" s="436"/>
      <c r="BS22" s="436"/>
      <c r="BT22" s="436"/>
      <c r="BU22" s="437"/>
      <c r="BV22" s="435">
        <v>20677240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12827423</v>
      </c>
      <c r="BO23" s="407"/>
      <c r="BP23" s="407"/>
      <c r="BQ23" s="407"/>
      <c r="BR23" s="407"/>
      <c r="BS23" s="407"/>
      <c r="BT23" s="407"/>
      <c r="BU23" s="408"/>
      <c r="BV23" s="406">
        <v>14120935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8970</v>
      </c>
      <c r="R24" s="360"/>
      <c r="S24" s="360"/>
      <c r="T24" s="360"/>
      <c r="U24" s="360"/>
      <c r="V24" s="361"/>
      <c r="W24" s="449"/>
      <c r="X24" s="386"/>
      <c r="Y24" s="387"/>
      <c r="Z24" s="362" t="s">
        <v>162</v>
      </c>
      <c r="AA24" s="363"/>
      <c r="AB24" s="363"/>
      <c r="AC24" s="363"/>
      <c r="AD24" s="363"/>
      <c r="AE24" s="363"/>
      <c r="AF24" s="363"/>
      <c r="AG24" s="364"/>
      <c r="AH24" s="359">
        <v>520</v>
      </c>
      <c r="AI24" s="360"/>
      <c r="AJ24" s="360"/>
      <c r="AK24" s="360"/>
      <c r="AL24" s="361"/>
      <c r="AM24" s="359">
        <v>1615640</v>
      </c>
      <c r="AN24" s="360"/>
      <c r="AO24" s="360"/>
      <c r="AP24" s="360"/>
      <c r="AQ24" s="360"/>
      <c r="AR24" s="361"/>
      <c r="AS24" s="359">
        <v>3107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11548618</v>
      </c>
      <c r="BO24" s="407"/>
      <c r="BP24" s="407"/>
      <c r="BQ24" s="407"/>
      <c r="BR24" s="407"/>
      <c r="BS24" s="407"/>
      <c r="BT24" s="407"/>
      <c r="BU24" s="408"/>
      <c r="BV24" s="406">
        <v>12478099</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7770</v>
      </c>
      <c r="R25" s="360"/>
      <c r="S25" s="360"/>
      <c r="T25" s="360"/>
      <c r="U25" s="360"/>
      <c r="V25" s="361"/>
      <c r="W25" s="449"/>
      <c r="X25" s="386"/>
      <c r="Y25" s="387"/>
      <c r="Z25" s="362" t="s">
        <v>165</v>
      </c>
      <c r="AA25" s="363"/>
      <c r="AB25" s="363"/>
      <c r="AC25" s="363"/>
      <c r="AD25" s="363"/>
      <c r="AE25" s="363"/>
      <c r="AF25" s="363"/>
      <c r="AG25" s="364"/>
      <c r="AH25" s="359">
        <v>108</v>
      </c>
      <c r="AI25" s="360"/>
      <c r="AJ25" s="360"/>
      <c r="AK25" s="360"/>
      <c r="AL25" s="361"/>
      <c r="AM25" s="359">
        <v>319896</v>
      </c>
      <c r="AN25" s="360"/>
      <c r="AO25" s="360"/>
      <c r="AP25" s="360"/>
      <c r="AQ25" s="360"/>
      <c r="AR25" s="361"/>
      <c r="AS25" s="359">
        <v>2962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7625498</v>
      </c>
      <c r="BO25" s="436"/>
      <c r="BP25" s="436"/>
      <c r="BQ25" s="436"/>
      <c r="BR25" s="436"/>
      <c r="BS25" s="436"/>
      <c r="BT25" s="436"/>
      <c r="BU25" s="437"/>
      <c r="BV25" s="435">
        <v>7236222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7300</v>
      </c>
      <c r="R26" s="360"/>
      <c r="S26" s="360"/>
      <c r="T26" s="360"/>
      <c r="U26" s="360"/>
      <c r="V26" s="361"/>
      <c r="W26" s="449"/>
      <c r="X26" s="386"/>
      <c r="Y26" s="387"/>
      <c r="Z26" s="362" t="s">
        <v>168</v>
      </c>
      <c r="AA26" s="417"/>
      <c r="AB26" s="417"/>
      <c r="AC26" s="417"/>
      <c r="AD26" s="417"/>
      <c r="AE26" s="417"/>
      <c r="AF26" s="417"/>
      <c r="AG26" s="418"/>
      <c r="AH26" s="359">
        <v>8</v>
      </c>
      <c r="AI26" s="360"/>
      <c r="AJ26" s="360"/>
      <c r="AK26" s="360"/>
      <c r="AL26" s="361"/>
      <c r="AM26" s="359">
        <v>22720</v>
      </c>
      <c r="AN26" s="360"/>
      <c r="AO26" s="360"/>
      <c r="AP26" s="360"/>
      <c r="AQ26" s="360"/>
      <c r="AR26" s="361"/>
      <c r="AS26" s="359">
        <v>2840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20000</v>
      </c>
      <c r="BO26" s="407"/>
      <c r="BP26" s="407"/>
      <c r="BQ26" s="407"/>
      <c r="BR26" s="407"/>
      <c r="BS26" s="407"/>
      <c r="BT26" s="407"/>
      <c r="BU26" s="408"/>
      <c r="BV26" s="406">
        <v>20000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5230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4770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3142334</v>
      </c>
      <c r="BO28" s="436"/>
      <c r="BP28" s="436"/>
      <c r="BQ28" s="436"/>
      <c r="BR28" s="436"/>
      <c r="BS28" s="436"/>
      <c r="BT28" s="436"/>
      <c r="BU28" s="437"/>
      <c r="BV28" s="435">
        <v>3151405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20</v>
      </c>
      <c r="M29" s="360"/>
      <c r="N29" s="360"/>
      <c r="O29" s="360"/>
      <c r="P29" s="361"/>
      <c r="Q29" s="359">
        <v>4450</v>
      </c>
      <c r="R29" s="360"/>
      <c r="S29" s="360"/>
      <c r="T29" s="360"/>
      <c r="U29" s="360"/>
      <c r="V29" s="361"/>
      <c r="W29" s="450"/>
      <c r="X29" s="451"/>
      <c r="Y29" s="452"/>
      <c r="Z29" s="362" t="s">
        <v>178</v>
      </c>
      <c r="AA29" s="363"/>
      <c r="AB29" s="363"/>
      <c r="AC29" s="363"/>
      <c r="AD29" s="363"/>
      <c r="AE29" s="363"/>
      <c r="AF29" s="363"/>
      <c r="AG29" s="364"/>
      <c r="AH29" s="359">
        <v>522</v>
      </c>
      <c r="AI29" s="360"/>
      <c r="AJ29" s="360"/>
      <c r="AK29" s="360"/>
      <c r="AL29" s="361"/>
      <c r="AM29" s="359">
        <v>1624936</v>
      </c>
      <c r="AN29" s="360"/>
      <c r="AO29" s="360"/>
      <c r="AP29" s="360"/>
      <c r="AQ29" s="360"/>
      <c r="AR29" s="361"/>
      <c r="AS29" s="359">
        <v>3113</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99.7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3723693</v>
      </c>
      <c r="BO30" s="441"/>
      <c r="BP30" s="441"/>
      <c r="BQ30" s="441"/>
      <c r="BR30" s="441"/>
      <c r="BS30" s="441"/>
      <c r="BT30" s="441"/>
      <c r="BU30" s="442"/>
      <c r="BV30" s="440">
        <v>3362220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東京たま広域資源循環組合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いなぎグリーンウェルネス財団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土地区画整理事業特別会計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南多摩斎場組合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稲城市土地開発公社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多摩川衛生組合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東京都市町村議会議員公務災害補償等組合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東京都三市収益事業組合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東京市町村総合事務組合（一般会計）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東京市町村総合事務組合（交通災害共済事業特別会計）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東京都市町村職員退職手当組合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東京都後期高齢者医療広域連合（一般会計）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東京都後期高齢者医療広域連合（後期高齢者医療特別会計）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NP0Vj8okotsLHDTXKmWPd5+Yl3VXXVoWLuPDdeXLo2Udw1qTTS/tW8mYrslhiq7L1HGZHlkcDSh8X14ogDPrfQ==" saltValue="gtdYIhNVYfxYH6/zwd2n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16837830</v>
      </c>
      <c r="S5" s="664"/>
      <c r="T5" s="664"/>
      <c r="U5" s="664"/>
      <c r="V5" s="664"/>
      <c r="W5" s="664"/>
      <c r="X5" s="664"/>
      <c r="Y5" s="689"/>
      <c r="Z5" s="702">
        <v>39.200000000000003</v>
      </c>
      <c r="AA5" s="702"/>
      <c r="AB5" s="702"/>
      <c r="AC5" s="702"/>
      <c r="AD5" s="703">
        <v>15451700</v>
      </c>
      <c r="AE5" s="703"/>
      <c r="AF5" s="703"/>
      <c r="AG5" s="703"/>
      <c r="AH5" s="703"/>
      <c r="AI5" s="703"/>
      <c r="AJ5" s="703"/>
      <c r="AK5" s="703"/>
      <c r="AL5" s="690">
        <v>77.5</v>
      </c>
      <c r="AM5" s="672"/>
      <c r="AN5" s="672"/>
      <c r="AO5" s="691"/>
      <c r="AP5" s="666" t="s">
        <v>217</v>
      </c>
      <c r="AQ5" s="667"/>
      <c r="AR5" s="667"/>
      <c r="AS5" s="667"/>
      <c r="AT5" s="667"/>
      <c r="AU5" s="667"/>
      <c r="AV5" s="667"/>
      <c r="AW5" s="667"/>
      <c r="AX5" s="667"/>
      <c r="AY5" s="667"/>
      <c r="AZ5" s="667"/>
      <c r="BA5" s="667"/>
      <c r="BB5" s="667"/>
      <c r="BC5" s="667"/>
      <c r="BD5" s="667"/>
      <c r="BE5" s="667"/>
      <c r="BF5" s="668"/>
      <c r="BG5" s="608">
        <v>15451700</v>
      </c>
      <c r="BH5" s="609"/>
      <c r="BI5" s="609"/>
      <c r="BJ5" s="609"/>
      <c r="BK5" s="609"/>
      <c r="BL5" s="609"/>
      <c r="BM5" s="609"/>
      <c r="BN5" s="610"/>
      <c r="BO5" s="646">
        <v>91.8</v>
      </c>
      <c r="BP5" s="646"/>
      <c r="BQ5" s="646"/>
      <c r="BR5" s="646"/>
      <c r="BS5" s="647">
        <v>64987</v>
      </c>
      <c r="BT5" s="647"/>
      <c r="BU5" s="647"/>
      <c r="BV5" s="647"/>
      <c r="BW5" s="647"/>
      <c r="BX5" s="647"/>
      <c r="BY5" s="647"/>
      <c r="BZ5" s="647"/>
      <c r="CA5" s="647"/>
      <c r="CB5" s="682"/>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169144</v>
      </c>
      <c r="S6" s="609"/>
      <c r="T6" s="609"/>
      <c r="U6" s="609"/>
      <c r="V6" s="609"/>
      <c r="W6" s="609"/>
      <c r="X6" s="609"/>
      <c r="Y6" s="610"/>
      <c r="Z6" s="646">
        <v>0.4</v>
      </c>
      <c r="AA6" s="646"/>
      <c r="AB6" s="646"/>
      <c r="AC6" s="646"/>
      <c r="AD6" s="647">
        <v>169144</v>
      </c>
      <c r="AE6" s="647"/>
      <c r="AF6" s="647"/>
      <c r="AG6" s="647"/>
      <c r="AH6" s="647"/>
      <c r="AI6" s="647"/>
      <c r="AJ6" s="647"/>
      <c r="AK6" s="647"/>
      <c r="AL6" s="611">
        <v>0.8</v>
      </c>
      <c r="AM6" s="612"/>
      <c r="AN6" s="612"/>
      <c r="AO6" s="648"/>
      <c r="AP6" s="605" t="s">
        <v>222</v>
      </c>
      <c r="AQ6" s="606"/>
      <c r="AR6" s="606"/>
      <c r="AS6" s="606"/>
      <c r="AT6" s="606"/>
      <c r="AU6" s="606"/>
      <c r="AV6" s="606"/>
      <c r="AW6" s="606"/>
      <c r="AX6" s="606"/>
      <c r="AY6" s="606"/>
      <c r="AZ6" s="606"/>
      <c r="BA6" s="606"/>
      <c r="BB6" s="606"/>
      <c r="BC6" s="606"/>
      <c r="BD6" s="606"/>
      <c r="BE6" s="606"/>
      <c r="BF6" s="607"/>
      <c r="BG6" s="608">
        <v>15451700</v>
      </c>
      <c r="BH6" s="609"/>
      <c r="BI6" s="609"/>
      <c r="BJ6" s="609"/>
      <c r="BK6" s="609"/>
      <c r="BL6" s="609"/>
      <c r="BM6" s="609"/>
      <c r="BN6" s="610"/>
      <c r="BO6" s="646">
        <v>91.8</v>
      </c>
      <c r="BP6" s="646"/>
      <c r="BQ6" s="646"/>
      <c r="BR6" s="646"/>
      <c r="BS6" s="647">
        <v>64987</v>
      </c>
      <c r="BT6" s="647"/>
      <c r="BU6" s="647"/>
      <c r="BV6" s="647"/>
      <c r="BW6" s="647"/>
      <c r="BX6" s="647"/>
      <c r="BY6" s="647"/>
      <c r="BZ6" s="647"/>
      <c r="CA6" s="647"/>
      <c r="CB6" s="682"/>
      <c r="CD6" s="666" t="s">
        <v>223</v>
      </c>
      <c r="CE6" s="667"/>
      <c r="CF6" s="667"/>
      <c r="CG6" s="667"/>
      <c r="CH6" s="667"/>
      <c r="CI6" s="667"/>
      <c r="CJ6" s="667"/>
      <c r="CK6" s="667"/>
      <c r="CL6" s="667"/>
      <c r="CM6" s="667"/>
      <c r="CN6" s="667"/>
      <c r="CO6" s="667"/>
      <c r="CP6" s="667"/>
      <c r="CQ6" s="668"/>
      <c r="CR6" s="608">
        <v>296802</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296160</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31254</v>
      </c>
      <c r="S7" s="609"/>
      <c r="T7" s="609"/>
      <c r="U7" s="609"/>
      <c r="V7" s="609"/>
      <c r="W7" s="609"/>
      <c r="X7" s="609"/>
      <c r="Y7" s="610"/>
      <c r="Z7" s="646">
        <v>0.1</v>
      </c>
      <c r="AA7" s="646"/>
      <c r="AB7" s="646"/>
      <c r="AC7" s="646"/>
      <c r="AD7" s="647">
        <v>31254</v>
      </c>
      <c r="AE7" s="647"/>
      <c r="AF7" s="647"/>
      <c r="AG7" s="647"/>
      <c r="AH7" s="647"/>
      <c r="AI7" s="647"/>
      <c r="AJ7" s="647"/>
      <c r="AK7" s="647"/>
      <c r="AL7" s="611">
        <v>0.2</v>
      </c>
      <c r="AM7" s="612"/>
      <c r="AN7" s="612"/>
      <c r="AO7" s="648"/>
      <c r="AP7" s="605" t="s">
        <v>225</v>
      </c>
      <c r="AQ7" s="606"/>
      <c r="AR7" s="606"/>
      <c r="AS7" s="606"/>
      <c r="AT7" s="606"/>
      <c r="AU7" s="606"/>
      <c r="AV7" s="606"/>
      <c r="AW7" s="606"/>
      <c r="AX7" s="606"/>
      <c r="AY7" s="606"/>
      <c r="AZ7" s="606"/>
      <c r="BA7" s="606"/>
      <c r="BB7" s="606"/>
      <c r="BC7" s="606"/>
      <c r="BD7" s="606"/>
      <c r="BE7" s="606"/>
      <c r="BF7" s="607"/>
      <c r="BG7" s="608">
        <v>8199763</v>
      </c>
      <c r="BH7" s="609"/>
      <c r="BI7" s="609"/>
      <c r="BJ7" s="609"/>
      <c r="BK7" s="609"/>
      <c r="BL7" s="609"/>
      <c r="BM7" s="609"/>
      <c r="BN7" s="610"/>
      <c r="BO7" s="646">
        <v>48.7</v>
      </c>
      <c r="BP7" s="646"/>
      <c r="BQ7" s="646"/>
      <c r="BR7" s="646"/>
      <c r="BS7" s="647">
        <v>64987</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4192738</v>
      </c>
      <c r="CS7" s="609"/>
      <c r="CT7" s="609"/>
      <c r="CU7" s="609"/>
      <c r="CV7" s="609"/>
      <c r="CW7" s="609"/>
      <c r="CX7" s="609"/>
      <c r="CY7" s="610"/>
      <c r="CZ7" s="646">
        <v>10</v>
      </c>
      <c r="DA7" s="646"/>
      <c r="DB7" s="646"/>
      <c r="DC7" s="646"/>
      <c r="DD7" s="614">
        <v>95859</v>
      </c>
      <c r="DE7" s="609"/>
      <c r="DF7" s="609"/>
      <c r="DG7" s="609"/>
      <c r="DH7" s="609"/>
      <c r="DI7" s="609"/>
      <c r="DJ7" s="609"/>
      <c r="DK7" s="609"/>
      <c r="DL7" s="609"/>
      <c r="DM7" s="609"/>
      <c r="DN7" s="609"/>
      <c r="DO7" s="609"/>
      <c r="DP7" s="610"/>
      <c r="DQ7" s="614">
        <v>3771312</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166314</v>
      </c>
      <c r="S8" s="609"/>
      <c r="T8" s="609"/>
      <c r="U8" s="609"/>
      <c r="V8" s="609"/>
      <c r="W8" s="609"/>
      <c r="X8" s="609"/>
      <c r="Y8" s="610"/>
      <c r="Z8" s="646">
        <v>0.4</v>
      </c>
      <c r="AA8" s="646"/>
      <c r="AB8" s="646"/>
      <c r="AC8" s="646"/>
      <c r="AD8" s="647">
        <v>166314</v>
      </c>
      <c r="AE8" s="647"/>
      <c r="AF8" s="647"/>
      <c r="AG8" s="647"/>
      <c r="AH8" s="647"/>
      <c r="AI8" s="647"/>
      <c r="AJ8" s="647"/>
      <c r="AK8" s="647"/>
      <c r="AL8" s="611">
        <v>0.8</v>
      </c>
      <c r="AM8" s="612"/>
      <c r="AN8" s="612"/>
      <c r="AO8" s="648"/>
      <c r="AP8" s="605" t="s">
        <v>228</v>
      </c>
      <c r="AQ8" s="606"/>
      <c r="AR8" s="606"/>
      <c r="AS8" s="606"/>
      <c r="AT8" s="606"/>
      <c r="AU8" s="606"/>
      <c r="AV8" s="606"/>
      <c r="AW8" s="606"/>
      <c r="AX8" s="606"/>
      <c r="AY8" s="606"/>
      <c r="AZ8" s="606"/>
      <c r="BA8" s="606"/>
      <c r="BB8" s="606"/>
      <c r="BC8" s="606"/>
      <c r="BD8" s="606"/>
      <c r="BE8" s="606"/>
      <c r="BF8" s="607"/>
      <c r="BG8" s="608">
        <v>172765</v>
      </c>
      <c r="BH8" s="609"/>
      <c r="BI8" s="609"/>
      <c r="BJ8" s="609"/>
      <c r="BK8" s="609"/>
      <c r="BL8" s="609"/>
      <c r="BM8" s="609"/>
      <c r="BN8" s="610"/>
      <c r="BO8" s="646">
        <v>1</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18464370</v>
      </c>
      <c r="CS8" s="609"/>
      <c r="CT8" s="609"/>
      <c r="CU8" s="609"/>
      <c r="CV8" s="609"/>
      <c r="CW8" s="609"/>
      <c r="CX8" s="609"/>
      <c r="CY8" s="610"/>
      <c r="CZ8" s="646">
        <v>43.9</v>
      </c>
      <c r="DA8" s="646"/>
      <c r="DB8" s="646"/>
      <c r="DC8" s="646"/>
      <c r="DD8" s="614">
        <v>414286</v>
      </c>
      <c r="DE8" s="609"/>
      <c r="DF8" s="609"/>
      <c r="DG8" s="609"/>
      <c r="DH8" s="609"/>
      <c r="DI8" s="609"/>
      <c r="DJ8" s="609"/>
      <c r="DK8" s="609"/>
      <c r="DL8" s="609"/>
      <c r="DM8" s="609"/>
      <c r="DN8" s="609"/>
      <c r="DO8" s="609"/>
      <c r="DP8" s="610"/>
      <c r="DQ8" s="614">
        <v>8618072</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178721</v>
      </c>
      <c r="S9" s="609"/>
      <c r="T9" s="609"/>
      <c r="U9" s="609"/>
      <c r="V9" s="609"/>
      <c r="W9" s="609"/>
      <c r="X9" s="609"/>
      <c r="Y9" s="610"/>
      <c r="Z9" s="646">
        <v>0.4</v>
      </c>
      <c r="AA9" s="646"/>
      <c r="AB9" s="646"/>
      <c r="AC9" s="646"/>
      <c r="AD9" s="647">
        <v>178721</v>
      </c>
      <c r="AE9" s="647"/>
      <c r="AF9" s="647"/>
      <c r="AG9" s="647"/>
      <c r="AH9" s="647"/>
      <c r="AI9" s="647"/>
      <c r="AJ9" s="647"/>
      <c r="AK9" s="647"/>
      <c r="AL9" s="611">
        <v>0.9</v>
      </c>
      <c r="AM9" s="612"/>
      <c r="AN9" s="612"/>
      <c r="AO9" s="648"/>
      <c r="AP9" s="605" t="s">
        <v>231</v>
      </c>
      <c r="AQ9" s="606"/>
      <c r="AR9" s="606"/>
      <c r="AS9" s="606"/>
      <c r="AT9" s="606"/>
      <c r="AU9" s="606"/>
      <c r="AV9" s="606"/>
      <c r="AW9" s="606"/>
      <c r="AX9" s="606"/>
      <c r="AY9" s="606"/>
      <c r="AZ9" s="606"/>
      <c r="BA9" s="606"/>
      <c r="BB9" s="606"/>
      <c r="BC9" s="606"/>
      <c r="BD9" s="606"/>
      <c r="BE9" s="606"/>
      <c r="BF9" s="607"/>
      <c r="BG9" s="608">
        <v>7505974</v>
      </c>
      <c r="BH9" s="609"/>
      <c r="BI9" s="609"/>
      <c r="BJ9" s="609"/>
      <c r="BK9" s="609"/>
      <c r="BL9" s="609"/>
      <c r="BM9" s="609"/>
      <c r="BN9" s="610"/>
      <c r="BO9" s="646">
        <v>44.6</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4438258</v>
      </c>
      <c r="CS9" s="609"/>
      <c r="CT9" s="609"/>
      <c r="CU9" s="609"/>
      <c r="CV9" s="609"/>
      <c r="CW9" s="609"/>
      <c r="CX9" s="609"/>
      <c r="CY9" s="610"/>
      <c r="CZ9" s="646">
        <v>10.5</v>
      </c>
      <c r="DA9" s="646"/>
      <c r="DB9" s="646"/>
      <c r="DC9" s="646"/>
      <c r="DD9" s="614">
        <v>28215</v>
      </c>
      <c r="DE9" s="609"/>
      <c r="DF9" s="609"/>
      <c r="DG9" s="609"/>
      <c r="DH9" s="609"/>
      <c r="DI9" s="609"/>
      <c r="DJ9" s="609"/>
      <c r="DK9" s="609"/>
      <c r="DL9" s="609"/>
      <c r="DM9" s="609"/>
      <c r="DN9" s="609"/>
      <c r="DO9" s="609"/>
      <c r="DP9" s="610"/>
      <c r="DQ9" s="614">
        <v>2488202</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201724</v>
      </c>
      <c r="BH10" s="609"/>
      <c r="BI10" s="609"/>
      <c r="BJ10" s="609"/>
      <c r="BK10" s="609"/>
      <c r="BL10" s="609"/>
      <c r="BM10" s="609"/>
      <c r="BN10" s="610"/>
      <c r="BO10" s="646">
        <v>1.2</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102099</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86545</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2127390</v>
      </c>
      <c r="S11" s="609"/>
      <c r="T11" s="609"/>
      <c r="U11" s="609"/>
      <c r="V11" s="609"/>
      <c r="W11" s="609"/>
      <c r="X11" s="609"/>
      <c r="Y11" s="610"/>
      <c r="Z11" s="611">
        <v>5</v>
      </c>
      <c r="AA11" s="612"/>
      <c r="AB11" s="612"/>
      <c r="AC11" s="613"/>
      <c r="AD11" s="614">
        <v>2127390</v>
      </c>
      <c r="AE11" s="609"/>
      <c r="AF11" s="609"/>
      <c r="AG11" s="609"/>
      <c r="AH11" s="609"/>
      <c r="AI11" s="609"/>
      <c r="AJ11" s="609"/>
      <c r="AK11" s="610"/>
      <c r="AL11" s="611">
        <v>10.7</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319300</v>
      </c>
      <c r="BH11" s="609"/>
      <c r="BI11" s="609"/>
      <c r="BJ11" s="609"/>
      <c r="BK11" s="609"/>
      <c r="BL11" s="609"/>
      <c r="BM11" s="609"/>
      <c r="BN11" s="610"/>
      <c r="BO11" s="646">
        <v>1.9</v>
      </c>
      <c r="BP11" s="646"/>
      <c r="BQ11" s="646"/>
      <c r="BR11" s="646"/>
      <c r="BS11" s="647">
        <v>64987</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107766</v>
      </c>
      <c r="CS11" s="609"/>
      <c r="CT11" s="609"/>
      <c r="CU11" s="609"/>
      <c r="CV11" s="609"/>
      <c r="CW11" s="609"/>
      <c r="CX11" s="609"/>
      <c r="CY11" s="610"/>
      <c r="CZ11" s="646">
        <v>0.3</v>
      </c>
      <c r="DA11" s="646"/>
      <c r="DB11" s="646"/>
      <c r="DC11" s="646"/>
      <c r="DD11" s="614" t="s">
        <v>122</v>
      </c>
      <c r="DE11" s="609"/>
      <c r="DF11" s="609"/>
      <c r="DG11" s="609"/>
      <c r="DH11" s="609"/>
      <c r="DI11" s="609"/>
      <c r="DJ11" s="609"/>
      <c r="DK11" s="609"/>
      <c r="DL11" s="609"/>
      <c r="DM11" s="609"/>
      <c r="DN11" s="609"/>
      <c r="DO11" s="609"/>
      <c r="DP11" s="610"/>
      <c r="DQ11" s="614">
        <v>67657</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78185</v>
      </c>
      <c r="S12" s="609"/>
      <c r="T12" s="609"/>
      <c r="U12" s="609"/>
      <c r="V12" s="609"/>
      <c r="W12" s="609"/>
      <c r="X12" s="609"/>
      <c r="Y12" s="610"/>
      <c r="Z12" s="646">
        <v>0.2</v>
      </c>
      <c r="AA12" s="646"/>
      <c r="AB12" s="646"/>
      <c r="AC12" s="646"/>
      <c r="AD12" s="647">
        <v>78185</v>
      </c>
      <c r="AE12" s="647"/>
      <c r="AF12" s="647"/>
      <c r="AG12" s="647"/>
      <c r="AH12" s="647"/>
      <c r="AI12" s="647"/>
      <c r="AJ12" s="647"/>
      <c r="AK12" s="647"/>
      <c r="AL12" s="611">
        <v>0.4</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6682872</v>
      </c>
      <c r="BH12" s="609"/>
      <c r="BI12" s="609"/>
      <c r="BJ12" s="609"/>
      <c r="BK12" s="609"/>
      <c r="BL12" s="609"/>
      <c r="BM12" s="609"/>
      <c r="BN12" s="610"/>
      <c r="BO12" s="646">
        <v>39.700000000000003</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361450</v>
      </c>
      <c r="CS12" s="609"/>
      <c r="CT12" s="609"/>
      <c r="CU12" s="609"/>
      <c r="CV12" s="609"/>
      <c r="CW12" s="609"/>
      <c r="CX12" s="609"/>
      <c r="CY12" s="610"/>
      <c r="CZ12" s="646">
        <v>0.9</v>
      </c>
      <c r="DA12" s="646"/>
      <c r="DB12" s="646"/>
      <c r="DC12" s="646"/>
      <c r="DD12" s="614" t="s">
        <v>122</v>
      </c>
      <c r="DE12" s="609"/>
      <c r="DF12" s="609"/>
      <c r="DG12" s="609"/>
      <c r="DH12" s="609"/>
      <c r="DI12" s="609"/>
      <c r="DJ12" s="609"/>
      <c r="DK12" s="609"/>
      <c r="DL12" s="609"/>
      <c r="DM12" s="609"/>
      <c r="DN12" s="609"/>
      <c r="DO12" s="609"/>
      <c r="DP12" s="610"/>
      <c r="DQ12" s="614">
        <v>356942</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6611643</v>
      </c>
      <c r="BH13" s="609"/>
      <c r="BI13" s="609"/>
      <c r="BJ13" s="609"/>
      <c r="BK13" s="609"/>
      <c r="BL13" s="609"/>
      <c r="BM13" s="609"/>
      <c r="BN13" s="610"/>
      <c r="BO13" s="646">
        <v>39.299999999999997</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5166831</v>
      </c>
      <c r="CS13" s="609"/>
      <c r="CT13" s="609"/>
      <c r="CU13" s="609"/>
      <c r="CV13" s="609"/>
      <c r="CW13" s="609"/>
      <c r="CX13" s="609"/>
      <c r="CY13" s="610"/>
      <c r="CZ13" s="646">
        <v>12.3</v>
      </c>
      <c r="DA13" s="646"/>
      <c r="DB13" s="646"/>
      <c r="DC13" s="646"/>
      <c r="DD13" s="614">
        <v>3823134</v>
      </c>
      <c r="DE13" s="609"/>
      <c r="DF13" s="609"/>
      <c r="DG13" s="609"/>
      <c r="DH13" s="609"/>
      <c r="DI13" s="609"/>
      <c r="DJ13" s="609"/>
      <c r="DK13" s="609"/>
      <c r="DL13" s="609"/>
      <c r="DM13" s="609"/>
      <c r="DN13" s="609"/>
      <c r="DO13" s="609"/>
      <c r="DP13" s="610"/>
      <c r="DQ13" s="614">
        <v>3129404</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1273</v>
      </c>
      <c r="S14" s="609"/>
      <c r="T14" s="609"/>
      <c r="U14" s="609"/>
      <c r="V14" s="609"/>
      <c r="W14" s="609"/>
      <c r="X14" s="609"/>
      <c r="Y14" s="610"/>
      <c r="Z14" s="646">
        <v>0</v>
      </c>
      <c r="AA14" s="646"/>
      <c r="AB14" s="646"/>
      <c r="AC14" s="646"/>
      <c r="AD14" s="647">
        <v>1273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88916</v>
      </c>
      <c r="BH14" s="609"/>
      <c r="BI14" s="609"/>
      <c r="BJ14" s="609"/>
      <c r="BK14" s="609"/>
      <c r="BL14" s="609"/>
      <c r="BM14" s="609"/>
      <c r="BN14" s="610"/>
      <c r="BO14" s="646">
        <v>0.5</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1183119</v>
      </c>
      <c r="CS14" s="609"/>
      <c r="CT14" s="609"/>
      <c r="CU14" s="609"/>
      <c r="CV14" s="609"/>
      <c r="CW14" s="609"/>
      <c r="CX14" s="609"/>
      <c r="CY14" s="610"/>
      <c r="CZ14" s="646">
        <v>2.8</v>
      </c>
      <c r="DA14" s="646"/>
      <c r="DB14" s="646"/>
      <c r="DC14" s="646"/>
      <c r="DD14" s="614">
        <v>83422</v>
      </c>
      <c r="DE14" s="609"/>
      <c r="DF14" s="609"/>
      <c r="DG14" s="609"/>
      <c r="DH14" s="609"/>
      <c r="DI14" s="609"/>
      <c r="DJ14" s="609"/>
      <c r="DK14" s="609"/>
      <c r="DL14" s="609"/>
      <c r="DM14" s="609"/>
      <c r="DN14" s="609"/>
      <c r="DO14" s="609"/>
      <c r="DP14" s="610"/>
      <c r="DQ14" s="614">
        <v>1111176</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480149</v>
      </c>
      <c r="BH15" s="609"/>
      <c r="BI15" s="609"/>
      <c r="BJ15" s="609"/>
      <c r="BK15" s="609"/>
      <c r="BL15" s="609"/>
      <c r="BM15" s="609"/>
      <c r="BN15" s="610"/>
      <c r="BO15" s="646">
        <v>2.9</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5737002</v>
      </c>
      <c r="CS15" s="609"/>
      <c r="CT15" s="609"/>
      <c r="CU15" s="609"/>
      <c r="CV15" s="609"/>
      <c r="CW15" s="609"/>
      <c r="CX15" s="609"/>
      <c r="CY15" s="610"/>
      <c r="CZ15" s="646">
        <v>13.6</v>
      </c>
      <c r="DA15" s="646"/>
      <c r="DB15" s="646"/>
      <c r="DC15" s="646"/>
      <c r="DD15" s="614">
        <v>1484513</v>
      </c>
      <c r="DE15" s="609"/>
      <c r="DF15" s="609"/>
      <c r="DG15" s="609"/>
      <c r="DH15" s="609"/>
      <c r="DI15" s="609"/>
      <c r="DJ15" s="609"/>
      <c r="DK15" s="609"/>
      <c r="DL15" s="609"/>
      <c r="DM15" s="609"/>
      <c r="DN15" s="609"/>
      <c r="DO15" s="609"/>
      <c r="DP15" s="610"/>
      <c r="DQ15" s="614">
        <v>3543742</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47638</v>
      </c>
      <c r="S16" s="609"/>
      <c r="T16" s="609"/>
      <c r="U16" s="609"/>
      <c r="V16" s="609"/>
      <c r="W16" s="609"/>
      <c r="X16" s="609"/>
      <c r="Y16" s="610"/>
      <c r="Z16" s="646">
        <v>0.1</v>
      </c>
      <c r="AA16" s="646"/>
      <c r="AB16" s="646"/>
      <c r="AC16" s="646"/>
      <c r="AD16" s="647">
        <v>47638</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284684</v>
      </c>
      <c r="S17" s="609"/>
      <c r="T17" s="609"/>
      <c r="U17" s="609"/>
      <c r="V17" s="609"/>
      <c r="W17" s="609"/>
      <c r="X17" s="609"/>
      <c r="Y17" s="610"/>
      <c r="Z17" s="646">
        <v>0.7</v>
      </c>
      <c r="AA17" s="646"/>
      <c r="AB17" s="646"/>
      <c r="AC17" s="646"/>
      <c r="AD17" s="647">
        <v>284684</v>
      </c>
      <c r="AE17" s="647"/>
      <c r="AF17" s="647"/>
      <c r="AG17" s="647"/>
      <c r="AH17" s="647"/>
      <c r="AI17" s="647"/>
      <c r="AJ17" s="647"/>
      <c r="AK17" s="647"/>
      <c r="AL17" s="611">
        <v>1.4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2029966</v>
      </c>
      <c r="CS17" s="609"/>
      <c r="CT17" s="609"/>
      <c r="CU17" s="609"/>
      <c r="CV17" s="609"/>
      <c r="CW17" s="609"/>
      <c r="CX17" s="609"/>
      <c r="CY17" s="610"/>
      <c r="CZ17" s="646">
        <v>4.8</v>
      </c>
      <c r="DA17" s="646"/>
      <c r="DB17" s="646"/>
      <c r="DC17" s="646"/>
      <c r="DD17" s="614" t="s">
        <v>122</v>
      </c>
      <c r="DE17" s="609"/>
      <c r="DF17" s="609"/>
      <c r="DG17" s="609"/>
      <c r="DH17" s="609"/>
      <c r="DI17" s="609"/>
      <c r="DJ17" s="609"/>
      <c r="DK17" s="609"/>
      <c r="DL17" s="609"/>
      <c r="DM17" s="609"/>
      <c r="DN17" s="609"/>
      <c r="DO17" s="609"/>
      <c r="DP17" s="610"/>
      <c r="DQ17" s="614">
        <v>2017559</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111192</v>
      </c>
      <c r="S18" s="609"/>
      <c r="T18" s="609"/>
      <c r="U18" s="609"/>
      <c r="V18" s="609"/>
      <c r="W18" s="609"/>
      <c r="X18" s="609"/>
      <c r="Y18" s="610"/>
      <c r="Z18" s="646">
        <v>0.3</v>
      </c>
      <c r="AA18" s="646"/>
      <c r="AB18" s="646"/>
      <c r="AC18" s="646"/>
      <c r="AD18" s="647">
        <v>111192</v>
      </c>
      <c r="AE18" s="647"/>
      <c r="AF18" s="647"/>
      <c r="AG18" s="647"/>
      <c r="AH18" s="647"/>
      <c r="AI18" s="647"/>
      <c r="AJ18" s="647"/>
      <c r="AK18" s="647"/>
      <c r="AL18" s="611">
        <v>0.6</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110059</v>
      </c>
      <c r="S19" s="609"/>
      <c r="T19" s="609"/>
      <c r="U19" s="609"/>
      <c r="V19" s="609"/>
      <c r="W19" s="609"/>
      <c r="X19" s="609"/>
      <c r="Y19" s="610"/>
      <c r="Z19" s="646">
        <v>0.3</v>
      </c>
      <c r="AA19" s="646"/>
      <c r="AB19" s="646"/>
      <c r="AC19" s="646"/>
      <c r="AD19" s="647">
        <v>110059</v>
      </c>
      <c r="AE19" s="647"/>
      <c r="AF19" s="647"/>
      <c r="AG19" s="647"/>
      <c r="AH19" s="647"/>
      <c r="AI19" s="647"/>
      <c r="AJ19" s="647"/>
      <c r="AK19" s="647"/>
      <c r="AL19" s="611">
        <v>0.6</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1386130</v>
      </c>
      <c r="BH19" s="609"/>
      <c r="BI19" s="609"/>
      <c r="BJ19" s="609"/>
      <c r="BK19" s="609"/>
      <c r="BL19" s="609"/>
      <c r="BM19" s="609"/>
      <c r="BN19" s="610"/>
      <c r="BO19" s="646">
        <v>8.1999999999999993</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v>1133</v>
      </c>
      <c r="S20" s="609"/>
      <c r="T20" s="609"/>
      <c r="U20" s="609"/>
      <c r="V20" s="609"/>
      <c r="W20" s="609"/>
      <c r="X20" s="609"/>
      <c r="Y20" s="610"/>
      <c r="Z20" s="646">
        <v>0</v>
      </c>
      <c r="AA20" s="646"/>
      <c r="AB20" s="646"/>
      <c r="AC20" s="646"/>
      <c r="AD20" s="647">
        <v>1133</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1386130</v>
      </c>
      <c r="BH20" s="609"/>
      <c r="BI20" s="609"/>
      <c r="BJ20" s="609"/>
      <c r="BK20" s="609"/>
      <c r="BL20" s="609"/>
      <c r="BM20" s="609"/>
      <c r="BN20" s="610"/>
      <c r="BO20" s="646">
        <v>8.1999999999999993</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42080401</v>
      </c>
      <c r="CS20" s="609"/>
      <c r="CT20" s="609"/>
      <c r="CU20" s="609"/>
      <c r="CV20" s="609"/>
      <c r="CW20" s="609"/>
      <c r="CX20" s="609"/>
      <c r="CY20" s="610"/>
      <c r="CZ20" s="646">
        <v>100</v>
      </c>
      <c r="DA20" s="646"/>
      <c r="DB20" s="646"/>
      <c r="DC20" s="646"/>
      <c r="DD20" s="614">
        <v>5929429</v>
      </c>
      <c r="DE20" s="609"/>
      <c r="DF20" s="609"/>
      <c r="DG20" s="609"/>
      <c r="DH20" s="609"/>
      <c r="DI20" s="609"/>
      <c r="DJ20" s="609"/>
      <c r="DK20" s="609"/>
      <c r="DL20" s="609"/>
      <c r="DM20" s="609"/>
      <c r="DN20" s="609"/>
      <c r="DO20" s="609"/>
      <c r="DP20" s="610"/>
      <c r="DQ20" s="614">
        <v>25486771</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1121528</v>
      </c>
      <c r="S21" s="609"/>
      <c r="T21" s="609"/>
      <c r="U21" s="609"/>
      <c r="V21" s="609"/>
      <c r="W21" s="609"/>
      <c r="X21" s="609"/>
      <c r="Y21" s="610"/>
      <c r="Z21" s="646">
        <v>2.6</v>
      </c>
      <c r="AA21" s="646"/>
      <c r="AB21" s="646"/>
      <c r="AC21" s="646"/>
      <c r="AD21" s="647">
        <v>915699</v>
      </c>
      <c r="AE21" s="647"/>
      <c r="AF21" s="647"/>
      <c r="AG21" s="647"/>
      <c r="AH21" s="647"/>
      <c r="AI21" s="647"/>
      <c r="AJ21" s="647"/>
      <c r="AK21" s="647"/>
      <c r="AL21" s="611">
        <v>4.5999999999999996</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915699</v>
      </c>
      <c r="S22" s="609"/>
      <c r="T22" s="609"/>
      <c r="U22" s="609"/>
      <c r="V22" s="609"/>
      <c r="W22" s="609"/>
      <c r="X22" s="609"/>
      <c r="Y22" s="610"/>
      <c r="Z22" s="646">
        <v>2.1</v>
      </c>
      <c r="AA22" s="646"/>
      <c r="AB22" s="646"/>
      <c r="AC22" s="646"/>
      <c r="AD22" s="647">
        <v>915699</v>
      </c>
      <c r="AE22" s="647"/>
      <c r="AF22" s="647"/>
      <c r="AG22" s="647"/>
      <c r="AH22" s="647"/>
      <c r="AI22" s="647"/>
      <c r="AJ22" s="647"/>
      <c r="AK22" s="647"/>
      <c r="AL22" s="611">
        <v>4.5999999999999996</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205829</v>
      </c>
      <c r="S23" s="609"/>
      <c r="T23" s="609"/>
      <c r="U23" s="609"/>
      <c r="V23" s="609"/>
      <c r="W23" s="609"/>
      <c r="X23" s="609"/>
      <c r="Y23" s="610"/>
      <c r="Z23" s="646">
        <v>0.5</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v>1386130</v>
      </c>
      <c r="BH23" s="609"/>
      <c r="BI23" s="609"/>
      <c r="BJ23" s="609"/>
      <c r="BK23" s="609"/>
      <c r="BL23" s="609"/>
      <c r="BM23" s="609"/>
      <c r="BN23" s="610"/>
      <c r="BO23" s="646">
        <v>8.1999999999999993</v>
      </c>
      <c r="BP23" s="646"/>
      <c r="BQ23" s="646"/>
      <c r="BR23" s="646"/>
      <c r="BS23" s="647" t="s">
        <v>122</v>
      </c>
      <c r="BT23" s="647"/>
      <c r="BU23" s="647"/>
      <c r="BV23" s="647"/>
      <c r="BW23" s="647"/>
      <c r="BX23" s="647"/>
      <c r="BY23" s="647"/>
      <c r="BZ23" s="647"/>
      <c r="CA23" s="647"/>
      <c r="CB23" s="682"/>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280</v>
      </c>
      <c r="CE24" s="667"/>
      <c r="CF24" s="667"/>
      <c r="CG24" s="667"/>
      <c r="CH24" s="667"/>
      <c r="CI24" s="667"/>
      <c r="CJ24" s="667"/>
      <c r="CK24" s="667"/>
      <c r="CL24" s="667"/>
      <c r="CM24" s="667"/>
      <c r="CN24" s="667"/>
      <c r="CO24" s="667"/>
      <c r="CP24" s="667"/>
      <c r="CQ24" s="668"/>
      <c r="CR24" s="663">
        <v>20371170</v>
      </c>
      <c r="CS24" s="664"/>
      <c r="CT24" s="664"/>
      <c r="CU24" s="664"/>
      <c r="CV24" s="664"/>
      <c r="CW24" s="664"/>
      <c r="CX24" s="664"/>
      <c r="CY24" s="689"/>
      <c r="CZ24" s="690">
        <v>48.4</v>
      </c>
      <c r="DA24" s="672"/>
      <c r="DB24" s="672"/>
      <c r="DC24" s="692"/>
      <c r="DD24" s="688">
        <v>11339657</v>
      </c>
      <c r="DE24" s="664"/>
      <c r="DF24" s="664"/>
      <c r="DG24" s="664"/>
      <c r="DH24" s="664"/>
      <c r="DI24" s="664"/>
      <c r="DJ24" s="664"/>
      <c r="DK24" s="689"/>
      <c r="DL24" s="688">
        <v>10371556</v>
      </c>
      <c r="DM24" s="664"/>
      <c r="DN24" s="664"/>
      <c r="DO24" s="664"/>
      <c r="DP24" s="664"/>
      <c r="DQ24" s="664"/>
      <c r="DR24" s="664"/>
      <c r="DS24" s="664"/>
      <c r="DT24" s="664"/>
      <c r="DU24" s="664"/>
      <c r="DV24" s="689"/>
      <c r="DW24" s="690">
        <v>52</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21155153</v>
      </c>
      <c r="S25" s="609"/>
      <c r="T25" s="609"/>
      <c r="U25" s="609"/>
      <c r="V25" s="609"/>
      <c r="W25" s="609"/>
      <c r="X25" s="609"/>
      <c r="Y25" s="610"/>
      <c r="Z25" s="646">
        <v>49.3</v>
      </c>
      <c r="AA25" s="646"/>
      <c r="AB25" s="646"/>
      <c r="AC25" s="646"/>
      <c r="AD25" s="647">
        <v>19563194</v>
      </c>
      <c r="AE25" s="647"/>
      <c r="AF25" s="647"/>
      <c r="AG25" s="647"/>
      <c r="AH25" s="647"/>
      <c r="AI25" s="647"/>
      <c r="AJ25" s="647"/>
      <c r="AK25" s="647"/>
      <c r="AL25" s="611">
        <v>98.2</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5671508</v>
      </c>
      <c r="CS25" s="621"/>
      <c r="CT25" s="621"/>
      <c r="CU25" s="621"/>
      <c r="CV25" s="621"/>
      <c r="CW25" s="621"/>
      <c r="CX25" s="621"/>
      <c r="CY25" s="622"/>
      <c r="CZ25" s="611">
        <v>13.5</v>
      </c>
      <c r="DA25" s="623"/>
      <c r="DB25" s="623"/>
      <c r="DC25" s="624"/>
      <c r="DD25" s="614">
        <v>5261686</v>
      </c>
      <c r="DE25" s="621"/>
      <c r="DF25" s="621"/>
      <c r="DG25" s="621"/>
      <c r="DH25" s="621"/>
      <c r="DI25" s="621"/>
      <c r="DJ25" s="621"/>
      <c r="DK25" s="622"/>
      <c r="DL25" s="614">
        <v>5123935</v>
      </c>
      <c r="DM25" s="621"/>
      <c r="DN25" s="621"/>
      <c r="DO25" s="621"/>
      <c r="DP25" s="621"/>
      <c r="DQ25" s="621"/>
      <c r="DR25" s="621"/>
      <c r="DS25" s="621"/>
      <c r="DT25" s="621"/>
      <c r="DU25" s="621"/>
      <c r="DV25" s="622"/>
      <c r="DW25" s="611">
        <v>25.7</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9243</v>
      </c>
      <c r="S26" s="609"/>
      <c r="T26" s="609"/>
      <c r="U26" s="609"/>
      <c r="V26" s="609"/>
      <c r="W26" s="609"/>
      <c r="X26" s="609"/>
      <c r="Y26" s="610"/>
      <c r="Z26" s="646">
        <v>0</v>
      </c>
      <c r="AA26" s="646"/>
      <c r="AB26" s="646"/>
      <c r="AC26" s="646"/>
      <c r="AD26" s="647">
        <v>9243</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3352420</v>
      </c>
      <c r="CS26" s="609"/>
      <c r="CT26" s="609"/>
      <c r="CU26" s="609"/>
      <c r="CV26" s="609"/>
      <c r="CW26" s="609"/>
      <c r="CX26" s="609"/>
      <c r="CY26" s="610"/>
      <c r="CZ26" s="611">
        <v>8</v>
      </c>
      <c r="DA26" s="623"/>
      <c r="DB26" s="623"/>
      <c r="DC26" s="624"/>
      <c r="DD26" s="614">
        <v>3085986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202997</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16837830</v>
      </c>
      <c r="BH27" s="609"/>
      <c r="BI27" s="609"/>
      <c r="BJ27" s="609"/>
      <c r="BK27" s="609"/>
      <c r="BL27" s="609"/>
      <c r="BM27" s="609"/>
      <c r="BN27" s="610"/>
      <c r="BO27" s="646">
        <v>100</v>
      </c>
      <c r="BP27" s="646"/>
      <c r="BQ27" s="646"/>
      <c r="BR27" s="646"/>
      <c r="BS27" s="647">
        <v>64987</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12669696</v>
      </c>
      <c r="CS27" s="621"/>
      <c r="CT27" s="621"/>
      <c r="CU27" s="621"/>
      <c r="CV27" s="621"/>
      <c r="CW27" s="621"/>
      <c r="CX27" s="621"/>
      <c r="CY27" s="622"/>
      <c r="CZ27" s="611">
        <v>30.1</v>
      </c>
      <c r="DA27" s="623"/>
      <c r="DB27" s="623"/>
      <c r="DC27" s="624"/>
      <c r="DD27" s="614">
        <v>4060412</v>
      </c>
      <c r="DE27" s="621"/>
      <c r="DF27" s="621"/>
      <c r="DG27" s="621"/>
      <c r="DH27" s="621"/>
      <c r="DI27" s="621"/>
      <c r="DJ27" s="621"/>
      <c r="DK27" s="622"/>
      <c r="DL27" s="614">
        <v>3230062</v>
      </c>
      <c r="DM27" s="621"/>
      <c r="DN27" s="621"/>
      <c r="DO27" s="621"/>
      <c r="DP27" s="621"/>
      <c r="DQ27" s="621"/>
      <c r="DR27" s="621"/>
      <c r="DS27" s="621"/>
      <c r="DT27" s="621"/>
      <c r="DU27" s="621"/>
      <c r="DV27" s="622"/>
      <c r="DW27" s="611">
        <v>16.2</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317907</v>
      </c>
      <c r="S28" s="609"/>
      <c r="T28" s="609"/>
      <c r="U28" s="609"/>
      <c r="V28" s="609"/>
      <c r="W28" s="609"/>
      <c r="X28" s="609"/>
      <c r="Y28" s="610"/>
      <c r="Z28" s="646">
        <v>0.7</v>
      </c>
      <c r="AA28" s="646"/>
      <c r="AB28" s="646"/>
      <c r="AC28" s="646"/>
      <c r="AD28" s="647">
        <v>92932</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2029966</v>
      </c>
      <c r="CS28" s="609"/>
      <c r="CT28" s="609"/>
      <c r="CU28" s="609"/>
      <c r="CV28" s="609"/>
      <c r="CW28" s="609"/>
      <c r="CX28" s="609"/>
      <c r="CY28" s="610"/>
      <c r="CZ28" s="611">
        <v>4.8</v>
      </c>
      <c r="DA28" s="623"/>
      <c r="DB28" s="623"/>
      <c r="DC28" s="624"/>
      <c r="DD28" s="614">
        <v>2017559</v>
      </c>
      <c r="DE28" s="609"/>
      <c r="DF28" s="609"/>
      <c r="DG28" s="609"/>
      <c r="DH28" s="609"/>
      <c r="DI28" s="609"/>
      <c r="DJ28" s="609"/>
      <c r="DK28" s="610"/>
      <c r="DL28" s="614">
        <v>2017559</v>
      </c>
      <c r="DM28" s="609"/>
      <c r="DN28" s="609"/>
      <c r="DO28" s="609"/>
      <c r="DP28" s="609"/>
      <c r="DQ28" s="609"/>
      <c r="DR28" s="609"/>
      <c r="DS28" s="609"/>
      <c r="DT28" s="609"/>
      <c r="DU28" s="609"/>
      <c r="DV28" s="610"/>
      <c r="DW28" s="611">
        <v>10.1</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396616</v>
      </c>
      <c r="S29" s="609"/>
      <c r="T29" s="609"/>
      <c r="U29" s="609"/>
      <c r="V29" s="609"/>
      <c r="W29" s="609"/>
      <c r="X29" s="609"/>
      <c r="Y29" s="610"/>
      <c r="Z29" s="646">
        <v>0.9</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2029963</v>
      </c>
      <c r="CS29" s="621"/>
      <c r="CT29" s="621"/>
      <c r="CU29" s="621"/>
      <c r="CV29" s="621"/>
      <c r="CW29" s="621"/>
      <c r="CX29" s="621"/>
      <c r="CY29" s="622"/>
      <c r="CZ29" s="611">
        <v>4.8</v>
      </c>
      <c r="DA29" s="623"/>
      <c r="DB29" s="623"/>
      <c r="DC29" s="624"/>
      <c r="DD29" s="614">
        <v>2017556</v>
      </c>
      <c r="DE29" s="621"/>
      <c r="DF29" s="621"/>
      <c r="DG29" s="621"/>
      <c r="DH29" s="621"/>
      <c r="DI29" s="621"/>
      <c r="DJ29" s="621"/>
      <c r="DK29" s="622"/>
      <c r="DL29" s="614">
        <v>2017556</v>
      </c>
      <c r="DM29" s="621"/>
      <c r="DN29" s="621"/>
      <c r="DO29" s="621"/>
      <c r="DP29" s="621"/>
      <c r="DQ29" s="621"/>
      <c r="DR29" s="621"/>
      <c r="DS29" s="621"/>
      <c r="DT29" s="621"/>
      <c r="DU29" s="621"/>
      <c r="DV29" s="622"/>
      <c r="DW29" s="611">
        <v>10.1</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8347478</v>
      </c>
      <c r="S30" s="609"/>
      <c r="T30" s="609"/>
      <c r="U30" s="609"/>
      <c r="V30" s="609"/>
      <c r="W30" s="609"/>
      <c r="X30" s="609"/>
      <c r="Y30" s="610"/>
      <c r="Z30" s="646">
        <v>19.5</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0"/>
      <c r="BI30" s="680"/>
      <c r="BJ30" s="680"/>
      <c r="BK30" s="680"/>
      <c r="BL30" s="680"/>
      <c r="BM30" s="680"/>
      <c r="BN30" s="680"/>
      <c r="BO30" s="680"/>
      <c r="BP30" s="680"/>
      <c r="BQ30" s="681"/>
      <c r="BR30" s="660"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1953116</v>
      </c>
      <c r="CS30" s="609"/>
      <c r="CT30" s="609"/>
      <c r="CU30" s="609"/>
      <c r="CV30" s="609"/>
      <c r="CW30" s="609"/>
      <c r="CX30" s="609"/>
      <c r="CY30" s="610"/>
      <c r="CZ30" s="611">
        <v>4.5999999999999996</v>
      </c>
      <c r="DA30" s="623"/>
      <c r="DB30" s="623"/>
      <c r="DC30" s="624"/>
      <c r="DD30" s="614">
        <v>1941535</v>
      </c>
      <c r="DE30" s="609"/>
      <c r="DF30" s="609"/>
      <c r="DG30" s="609"/>
      <c r="DH30" s="609"/>
      <c r="DI30" s="609"/>
      <c r="DJ30" s="609"/>
      <c r="DK30" s="610"/>
      <c r="DL30" s="614">
        <v>1941535</v>
      </c>
      <c r="DM30" s="609"/>
      <c r="DN30" s="609"/>
      <c r="DO30" s="609"/>
      <c r="DP30" s="609"/>
      <c r="DQ30" s="609"/>
      <c r="DR30" s="609"/>
      <c r="DS30" s="609"/>
      <c r="DT30" s="609"/>
      <c r="DU30" s="609"/>
      <c r="DV30" s="610"/>
      <c r="DW30" s="611">
        <v>9.6999999999999993</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v>247691</v>
      </c>
      <c r="S31" s="609"/>
      <c r="T31" s="609"/>
      <c r="U31" s="609"/>
      <c r="V31" s="609"/>
      <c r="W31" s="609"/>
      <c r="X31" s="609"/>
      <c r="Y31" s="610"/>
      <c r="Z31" s="646">
        <v>0.6</v>
      </c>
      <c r="AA31" s="646"/>
      <c r="AB31" s="646"/>
      <c r="AC31" s="646"/>
      <c r="AD31" s="647">
        <v>247691</v>
      </c>
      <c r="AE31" s="647"/>
      <c r="AF31" s="647"/>
      <c r="AG31" s="647"/>
      <c r="AH31" s="647"/>
      <c r="AI31" s="647"/>
      <c r="AJ31" s="647"/>
      <c r="AK31" s="647"/>
      <c r="AL31" s="611">
        <v>1.2</v>
      </c>
      <c r="AM31" s="612"/>
      <c r="AN31" s="612"/>
      <c r="AO31" s="648"/>
      <c r="AP31" s="674" t="s">
        <v>299</v>
      </c>
      <c r="AQ31" s="675"/>
      <c r="AR31" s="675"/>
      <c r="AS31" s="675"/>
      <c r="AT31" s="676" t="s">
        <v>300</v>
      </c>
      <c r="AU31" s="212"/>
      <c r="AV31" s="212"/>
      <c r="AW31" s="212"/>
      <c r="AX31" s="666" t="s">
        <v>178</v>
      </c>
      <c r="AY31" s="667"/>
      <c r="AZ31" s="667"/>
      <c r="BA31" s="667"/>
      <c r="BB31" s="667"/>
      <c r="BC31" s="667"/>
      <c r="BD31" s="667"/>
      <c r="BE31" s="667"/>
      <c r="BF31" s="668"/>
      <c r="BG31" s="670">
        <v>99.8</v>
      </c>
      <c r="BH31" s="671"/>
      <c r="BI31" s="671"/>
      <c r="BJ31" s="671"/>
      <c r="BK31" s="671"/>
      <c r="BL31" s="671"/>
      <c r="BM31" s="672">
        <v>99.3</v>
      </c>
      <c r="BN31" s="671"/>
      <c r="BO31" s="671"/>
      <c r="BP31" s="671"/>
      <c r="BQ31" s="673"/>
      <c r="BR31" s="670">
        <v>99.8</v>
      </c>
      <c r="BS31" s="671"/>
      <c r="BT31" s="671"/>
      <c r="BU31" s="671"/>
      <c r="BV31" s="671"/>
      <c r="BW31" s="671"/>
      <c r="BX31" s="672">
        <v>99.3</v>
      </c>
      <c r="BY31" s="671"/>
      <c r="BZ31" s="671"/>
      <c r="CA31" s="671"/>
      <c r="CB31" s="673"/>
      <c r="CD31" s="629"/>
      <c r="CE31" s="630"/>
      <c r="CF31" s="605" t="s">
        <v>301</v>
      </c>
      <c r="CG31" s="606"/>
      <c r="CH31" s="606"/>
      <c r="CI31" s="606"/>
      <c r="CJ31" s="606"/>
      <c r="CK31" s="606"/>
      <c r="CL31" s="606"/>
      <c r="CM31" s="606"/>
      <c r="CN31" s="606"/>
      <c r="CO31" s="606"/>
      <c r="CP31" s="606"/>
      <c r="CQ31" s="607"/>
      <c r="CR31" s="608">
        <v>76847</v>
      </c>
      <c r="CS31" s="621"/>
      <c r="CT31" s="621"/>
      <c r="CU31" s="621"/>
      <c r="CV31" s="621"/>
      <c r="CW31" s="621"/>
      <c r="CX31" s="621"/>
      <c r="CY31" s="622"/>
      <c r="CZ31" s="611">
        <v>0.2</v>
      </c>
      <c r="DA31" s="623"/>
      <c r="DB31" s="623"/>
      <c r="DC31" s="624"/>
      <c r="DD31" s="614">
        <v>76021</v>
      </c>
      <c r="DE31" s="621"/>
      <c r="DF31" s="621"/>
      <c r="DG31" s="621"/>
      <c r="DH31" s="621"/>
      <c r="DI31" s="621"/>
      <c r="DJ31" s="621"/>
      <c r="DK31" s="622"/>
      <c r="DL31" s="614">
        <v>76021</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7575663</v>
      </c>
      <c r="S32" s="609"/>
      <c r="T32" s="609"/>
      <c r="U32" s="609"/>
      <c r="V32" s="609"/>
      <c r="W32" s="609"/>
      <c r="X32" s="609"/>
      <c r="Y32" s="610"/>
      <c r="Z32" s="646">
        <v>17.7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99.7</v>
      </c>
      <c r="BH32" s="621"/>
      <c r="BI32" s="621"/>
      <c r="BJ32" s="621"/>
      <c r="BK32" s="621"/>
      <c r="BL32" s="621"/>
      <c r="BM32" s="612">
        <v>99.1</v>
      </c>
      <c r="BN32" s="621"/>
      <c r="BO32" s="621"/>
      <c r="BP32" s="621"/>
      <c r="BQ32" s="644"/>
      <c r="BR32" s="679">
        <v>99.7</v>
      </c>
      <c r="BS32" s="621"/>
      <c r="BT32" s="621"/>
      <c r="BU32" s="621"/>
      <c r="BV32" s="621"/>
      <c r="BW32" s="621"/>
      <c r="BX32" s="612">
        <v>99.1</v>
      </c>
      <c r="BY32" s="621"/>
      <c r="BZ32" s="621"/>
      <c r="CA32" s="621"/>
      <c r="CB32" s="644"/>
      <c r="CD32" s="631"/>
      <c r="CE32" s="632"/>
      <c r="CF32" s="605" t="s">
        <v>305</v>
      </c>
      <c r="CG32" s="606"/>
      <c r="CH32" s="606"/>
      <c r="CI32" s="606"/>
      <c r="CJ32" s="606"/>
      <c r="CK32" s="606"/>
      <c r="CL32" s="606"/>
      <c r="CM32" s="606"/>
      <c r="CN32" s="606"/>
      <c r="CO32" s="606"/>
      <c r="CP32" s="606"/>
      <c r="CQ32" s="607"/>
      <c r="CR32" s="608">
        <v>3</v>
      </c>
      <c r="CS32" s="609"/>
      <c r="CT32" s="609"/>
      <c r="CU32" s="609"/>
      <c r="CV32" s="609"/>
      <c r="CW32" s="609"/>
      <c r="CX32" s="609"/>
      <c r="CY32" s="610"/>
      <c r="CZ32" s="611">
        <v>0</v>
      </c>
      <c r="DA32" s="623"/>
      <c r="DB32" s="623"/>
      <c r="DC32" s="624"/>
      <c r="DD32" s="614">
        <v>3</v>
      </c>
      <c r="DE32" s="609"/>
      <c r="DF32" s="609"/>
      <c r="DG32" s="609"/>
      <c r="DH32" s="609"/>
      <c r="DI32" s="609"/>
      <c r="DJ32" s="609"/>
      <c r="DK32" s="610"/>
      <c r="DL32" s="614">
        <v>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382635</v>
      </c>
      <c r="S33" s="609"/>
      <c r="T33" s="609"/>
      <c r="U33" s="609"/>
      <c r="V33" s="609"/>
      <c r="W33" s="609"/>
      <c r="X33" s="609"/>
      <c r="Y33" s="610"/>
      <c r="Z33" s="646">
        <v>0.9</v>
      </c>
      <c r="AA33" s="646"/>
      <c r="AB33" s="646"/>
      <c r="AC33" s="646"/>
      <c r="AD33" s="647">
        <v>13241</v>
      </c>
      <c r="AE33" s="647"/>
      <c r="AF33" s="647"/>
      <c r="AG33" s="647"/>
      <c r="AH33" s="647"/>
      <c r="AI33" s="647"/>
      <c r="AJ33" s="647"/>
      <c r="AK33" s="647"/>
      <c r="AL33" s="611">
        <v>0.1</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99.9</v>
      </c>
      <c r="BH33" s="593"/>
      <c r="BI33" s="593"/>
      <c r="BJ33" s="593"/>
      <c r="BK33" s="593"/>
      <c r="BL33" s="593"/>
      <c r="BM33" s="639">
        <v>99.5</v>
      </c>
      <c r="BN33" s="593"/>
      <c r="BO33" s="593"/>
      <c r="BP33" s="593"/>
      <c r="BQ33" s="656"/>
      <c r="BR33" s="669">
        <v>99.8</v>
      </c>
      <c r="BS33" s="593"/>
      <c r="BT33" s="593"/>
      <c r="BU33" s="593"/>
      <c r="BV33" s="593"/>
      <c r="BW33" s="593"/>
      <c r="BX33" s="639">
        <v>99.5</v>
      </c>
      <c r="BY33" s="593"/>
      <c r="BZ33" s="593"/>
      <c r="CA33" s="593"/>
      <c r="CB33" s="656"/>
      <c r="CD33" s="605" t="s">
        <v>308</v>
      </c>
      <c r="CE33" s="606"/>
      <c r="CF33" s="606"/>
      <c r="CG33" s="606"/>
      <c r="CH33" s="606"/>
      <c r="CI33" s="606"/>
      <c r="CJ33" s="606"/>
      <c r="CK33" s="606"/>
      <c r="CL33" s="606"/>
      <c r="CM33" s="606"/>
      <c r="CN33" s="606"/>
      <c r="CO33" s="606"/>
      <c r="CP33" s="606"/>
      <c r="CQ33" s="607"/>
      <c r="CR33" s="608">
        <v>15779802</v>
      </c>
      <c r="CS33" s="621"/>
      <c r="CT33" s="621"/>
      <c r="CU33" s="621"/>
      <c r="CV33" s="621"/>
      <c r="CW33" s="621"/>
      <c r="CX33" s="621"/>
      <c r="CY33" s="622"/>
      <c r="CZ33" s="611">
        <v>37.5</v>
      </c>
      <c r="DA33" s="623"/>
      <c r="DB33" s="623"/>
      <c r="DC33" s="624"/>
      <c r="DD33" s="614">
        <v>11556058</v>
      </c>
      <c r="DE33" s="621"/>
      <c r="DF33" s="621"/>
      <c r="DG33" s="621"/>
      <c r="DH33" s="621"/>
      <c r="DI33" s="621"/>
      <c r="DJ33" s="621"/>
      <c r="DK33" s="622"/>
      <c r="DL33" s="614">
        <v>7895599</v>
      </c>
      <c r="DM33" s="621"/>
      <c r="DN33" s="621"/>
      <c r="DO33" s="621"/>
      <c r="DP33" s="621"/>
      <c r="DQ33" s="621"/>
      <c r="DR33" s="621"/>
      <c r="DS33" s="621"/>
      <c r="DT33" s="621"/>
      <c r="DU33" s="621"/>
      <c r="DV33" s="622"/>
      <c r="DW33" s="611">
        <v>39.6</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51544</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6961631</v>
      </c>
      <c r="CS34" s="609"/>
      <c r="CT34" s="609"/>
      <c r="CU34" s="609"/>
      <c r="CV34" s="609"/>
      <c r="CW34" s="609"/>
      <c r="CX34" s="609"/>
      <c r="CY34" s="610"/>
      <c r="CZ34" s="611">
        <v>16.5</v>
      </c>
      <c r="DA34" s="623"/>
      <c r="DB34" s="623"/>
      <c r="DC34" s="624"/>
      <c r="DD34" s="614">
        <v>4982557</v>
      </c>
      <c r="DE34" s="609"/>
      <c r="DF34" s="609"/>
      <c r="DG34" s="609"/>
      <c r="DH34" s="609"/>
      <c r="DI34" s="609"/>
      <c r="DJ34" s="609"/>
      <c r="DK34" s="610"/>
      <c r="DL34" s="614">
        <v>4719462</v>
      </c>
      <c r="DM34" s="609"/>
      <c r="DN34" s="609"/>
      <c r="DO34" s="609"/>
      <c r="DP34" s="609"/>
      <c r="DQ34" s="609"/>
      <c r="DR34" s="609"/>
      <c r="DS34" s="609"/>
      <c r="DT34" s="609"/>
      <c r="DU34" s="609"/>
      <c r="DV34" s="610"/>
      <c r="DW34" s="611">
        <v>23.7</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902802</v>
      </c>
      <c r="S35" s="609"/>
      <c r="T35" s="609"/>
      <c r="U35" s="609"/>
      <c r="V35" s="609"/>
      <c r="W35" s="609"/>
      <c r="X35" s="609"/>
      <c r="Y35" s="610"/>
      <c r="Z35" s="646">
        <v>2.1</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209491</v>
      </c>
      <c r="CS35" s="621"/>
      <c r="CT35" s="621"/>
      <c r="CU35" s="621"/>
      <c r="CV35" s="621"/>
      <c r="CW35" s="621"/>
      <c r="CX35" s="621"/>
      <c r="CY35" s="622"/>
      <c r="CZ35" s="611">
        <v>0.5</v>
      </c>
      <c r="DA35" s="623"/>
      <c r="DB35" s="623"/>
      <c r="DC35" s="624"/>
      <c r="DD35" s="614">
        <v>179491</v>
      </c>
      <c r="DE35" s="621"/>
      <c r="DF35" s="621"/>
      <c r="DG35" s="621"/>
      <c r="DH35" s="621"/>
      <c r="DI35" s="621"/>
      <c r="DJ35" s="621"/>
      <c r="DK35" s="622"/>
      <c r="DL35" s="614">
        <v>179491</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2468052</v>
      </c>
      <c r="S36" s="609"/>
      <c r="T36" s="609"/>
      <c r="U36" s="609"/>
      <c r="V36" s="609"/>
      <c r="W36" s="609"/>
      <c r="X36" s="609"/>
      <c r="Y36" s="610"/>
      <c r="Z36" s="646">
        <v>5.8</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3924258</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t="s">
        <v>122</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4312557</v>
      </c>
      <c r="CS36" s="609"/>
      <c r="CT36" s="609"/>
      <c r="CU36" s="609"/>
      <c r="CV36" s="609"/>
      <c r="CW36" s="609"/>
      <c r="CX36" s="609"/>
      <c r="CY36" s="610"/>
      <c r="CZ36" s="611">
        <v>10.199999999999999</v>
      </c>
      <c r="DA36" s="623"/>
      <c r="DB36" s="623"/>
      <c r="DC36" s="624"/>
      <c r="DD36" s="614">
        <v>2503514</v>
      </c>
      <c r="DE36" s="609"/>
      <c r="DF36" s="609"/>
      <c r="DG36" s="609"/>
      <c r="DH36" s="609"/>
      <c r="DI36" s="609"/>
      <c r="DJ36" s="609"/>
      <c r="DK36" s="610"/>
      <c r="DL36" s="614">
        <v>1172822</v>
      </c>
      <c r="DM36" s="609"/>
      <c r="DN36" s="609"/>
      <c r="DO36" s="609"/>
      <c r="DP36" s="609"/>
      <c r="DQ36" s="609"/>
      <c r="DR36" s="609"/>
      <c r="DS36" s="609"/>
      <c r="DT36" s="609"/>
      <c r="DU36" s="609"/>
      <c r="DV36" s="610"/>
      <c r="DW36" s="611">
        <v>5.9</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719767</v>
      </c>
      <c r="S37" s="609"/>
      <c r="T37" s="609"/>
      <c r="U37" s="609"/>
      <c r="V37" s="609"/>
      <c r="W37" s="609"/>
      <c r="X37" s="609"/>
      <c r="Y37" s="610"/>
      <c r="Z37" s="646">
        <v>1.7</v>
      </c>
      <c r="AA37" s="646"/>
      <c r="AB37" s="646"/>
      <c r="AC37" s="646"/>
      <c r="AD37" s="647">
        <v>30</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702685</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-771433</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718727</v>
      </c>
      <c r="CS37" s="621"/>
      <c r="CT37" s="621"/>
      <c r="CU37" s="621"/>
      <c r="CV37" s="621"/>
      <c r="CW37" s="621"/>
      <c r="CX37" s="621"/>
      <c r="CY37" s="622"/>
      <c r="CZ37" s="611">
        <v>1.7</v>
      </c>
      <c r="DA37" s="623"/>
      <c r="DB37" s="623"/>
      <c r="DC37" s="624"/>
      <c r="DD37" s="614">
        <v>119929</v>
      </c>
      <c r="DE37" s="621"/>
      <c r="DF37" s="621"/>
      <c r="DG37" s="621"/>
      <c r="DH37" s="621"/>
      <c r="DI37" s="621"/>
      <c r="DJ37" s="621"/>
      <c r="DK37" s="622"/>
      <c r="DL37" s="614">
        <v>91598</v>
      </c>
      <c r="DM37" s="621"/>
      <c r="DN37" s="621"/>
      <c r="DO37" s="621"/>
      <c r="DP37" s="621"/>
      <c r="DQ37" s="621"/>
      <c r="DR37" s="621"/>
      <c r="DS37" s="621"/>
      <c r="DT37" s="621"/>
      <c r="DU37" s="621"/>
      <c r="DV37" s="622"/>
      <c r="DW37" s="611">
        <v>0.5</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131100</v>
      </c>
      <c r="S38" s="609"/>
      <c r="T38" s="609"/>
      <c r="U38" s="609"/>
      <c r="V38" s="609"/>
      <c r="W38" s="609"/>
      <c r="X38" s="609"/>
      <c r="Y38" s="610"/>
      <c r="Z38" s="646">
        <v>0.3</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172275</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10150</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3049298</v>
      </c>
      <c r="CS38" s="609"/>
      <c r="CT38" s="609"/>
      <c r="CU38" s="609"/>
      <c r="CV38" s="609"/>
      <c r="CW38" s="609"/>
      <c r="CX38" s="609"/>
      <c r="CY38" s="610"/>
      <c r="CZ38" s="611">
        <v>7.2</v>
      </c>
      <c r="DA38" s="623"/>
      <c r="DB38" s="623"/>
      <c r="DC38" s="624"/>
      <c r="DD38" s="614">
        <v>2659692</v>
      </c>
      <c r="DE38" s="609"/>
      <c r="DF38" s="609"/>
      <c r="DG38" s="609"/>
      <c r="DH38" s="609"/>
      <c r="DI38" s="609"/>
      <c r="DJ38" s="609"/>
      <c r="DK38" s="610"/>
      <c r="DL38" s="614">
        <v>1823824</v>
      </c>
      <c r="DM38" s="609"/>
      <c r="DN38" s="609"/>
      <c r="DO38" s="609"/>
      <c r="DP38" s="609"/>
      <c r="DQ38" s="609"/>
      <c r="DR38" s="609"/>
      <c r="DS38" s="609"/>
      <c r="DT38" s="609"/>
      <c r="DU38" s="609"/>
      <c r="DV38" s="610"/>
      <c r="DW38" s="611">
        <v>9.1999999999999993</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14883</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1246825</v>
      </c>
      <c r="CS39" s="621"/>
      <c r="CT39" s="621"/>
      <c r="CU39" s="621"/>
      <c r="CV39" s="621"/>
      <c r="CW39" s="621"/>
      <c r="CX39" s="621"/>
      <c r="CY39" s="622"/>
      <c r="CZ39" s="611">
        <v>3</v>
      </c>
      <c r="DA39" s="623"/>
      <c r="DB39" s="623"/>
      <c r="DC39" s="624"/>
      <c r="DD39" s="614">
        <v>1230804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104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42908648</v>
      </c>
      <c r="S41" s="633"/>
      <c r="T41" s="633"/>
      <c r="U41" s="633"/>
      <c r="V41" s="633"/>
      <c r="W41" s="633"/>
      <c r="X41" s="633"/>
      <c r="Y41" s="636"/>
      <c r="Z41" s="637">
        <v>100</v>
      </c>
      <c r="AA41" s="637"/>
      <c r="AB41" s="637"/>
      <c r="AC41" s="637"/>
      <c r="AD41" s="638">
        <v>19926331</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1170707</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1878591</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328</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5929429</v>
      </c>
      <c r="CS42" s="621"/>
      <c r="CT42" s="621"/>
      <c r="CU42" s="621"/>
      <c r="CV42" s="621"/>
      <c r="CW42" s="621"/>
      <c r="CX42" s="621"/>
      <c r="CY42" s="622"/>
      <c r="CZ42" s="611">
        <v>14.1</v>
      </c>
      <c r="DA42" s="623"/>
      <c r="DB42" s="623"/>
      <c r="DC42" s="624"/>
      <c r="DD42" s="614">
        <v>2591056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178266</v>
      </c>
      <c r="CS43" s="621"/>
      <c r="CT43" s="621"/>
      <c r="CU43" s="621"/>
      <c r="CV43" s="621"/>
      <c r="CW43" s="621"/>
      <c r="CX43" s="621"/>
      <c r="CY43" s="622"/>
      <c r="CZ43" s="611">
        <v>0.4</v>
      </c>
      <c r="DA43" s="623"/>
      <c r="DB43" s="623"/>
      <c r="DC43" s="624"/>
      <c r="DD43" s="614">
        <v>171460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5929429</v>
      </c>
      <c r="CS44" s="609"/>
      <c r="CT44" s="609"/>
      <c r="CU44" s="609"/>
      <c r="CV44" s="609"/>
      <c r="CW44" s="609"/>
      <c r="CX44" s="609"/>
      <c r="CY44" s="610"/>
      <c r="CZ44" s="611">
        <v>14.1</v>
      </c>
      <c r="DA44" s="612"/>
      <c r="DB44" s="612"/>
      <c r="DC44" s="613"/>
      <c r="DD44" s="614">
        <v>2591056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2159560</v>
      </c>
      <c r="CS45" s="621"/>
      <c r="CT45" s="621"/>
      <c r="CU45" s="621"/>
      <c r="CV45" s="621"/>
      <c r="CW45" s="621"/>
      <c r="CX45" s="621"/>
      <c r="CY45" s="622"/>
      <c r="CZ45" s="611">
        <v>5.0999999999999996</v>
      </c>
      <c r="DA45" s="623"/>
      <c r="DB45" s="623"/>
      <c r="DC45" s="624"/>
      <c r="DD45" s="614">
        <v>644051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3769869</v>
      </c>
      <c r="CS46" s="609"/>
      <c r="CT46" s="609"/>
      <c r="CU46" s="609"/>
      <c r="CV46" s="609"/>
      <c r="CW46" s="609"/>
      <c r="CX46" s="609"/>
      <c r="CY46" s="610"/>
      <c r="CZ46" s="611">
        <v>9</v>
      </c>
      <c r="DA46" s="612"/>
      <c r="DB46" s="612"/>
      <c r="DC46" s="613"/>
      <c r="DD46" s="614">
        <v>1947005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42080401</v>
      </c>
      <c r="CS49" s="593"/>
      <c r="CT49" s="593"/>
      <c r="CU49" s="593"/>
      <c r="CV49" s="593"/>
      <c r="CW49" s="593"/>
      <c r="CX49" s="593"/>
      <c r="CY49" s="594"/>
      <c r="CZ49" s="595">
        <v>100</v>
      </c>
      <c r="DA49" s="596"/>
      <c r="DB49" s="596"/>
      <c r="DC49" s="597"/>
      <c r="DD49" s="598">
        <v>25486771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YrQq6YX0+ivGDH4LGvIym+oqmGINrtF25ZmriRemkQC7mIHH7Yh79kzyxCl91nJw8OVkvdt4EoMRYsnT7camA==" saltValue="hP5hhrFciFjeecgMYQ9x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41476</v>
      </c>
      <c r="R7" s="1090"/>
      <c r="S7" s="1090"/>
      <c r="T7" s="1090"/>
      <c r="U7" s="1090"/>
      <c r="V7" s="1090">
        <v>40699</v>
      </c>
      <c r="W7" s="1090"/>
      <c r="X7" s="1090"/>
      <c r="Y7" s="1090"/>
      <c r="Z7" s="1090"/>
      <c r="AA7" s="1090">
        <v>777</v>
      </c>
      <c r="AB7" s="1090"/>
      <c r="AC7" s="1090"/>
      <c r="AD7" s="1090"/>
      <c r="AE7" s="1091"/>
      <c r="AF7" s="1092">
        <v>713</v>
      </c>
      <c r="AG7" s="1093"/>
      <c r="AH7" s="1093"/>
      <c r="AI7" s="1093"/>
      <c r="AJ7" s="1094"/>
      <c r="AK7" s="1095" t="s">
        <v>547</v>
      </c>
      <c r="AL7" s="1096"/>
      <c r="AM7" s="1096"/>
      <c r="AN7" s="1096"/>
      <c r="AO7" s="1096"/>
      <c r="AP7" s="1096">
        <v>18855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560</v>
      </c>
      <c r="BT7" s="1087"/>
      <c r="BU7" s="1087"/>
      <c r="BV7" s="1087"/>
      <c r="BW7" s="1087"/>
      <c r="BX7" s="1087"/>
      <c r="BY7" s="1087"/>
      <c r="BZ7" s="1087"/>
      <c r="CA7" s="1087"/>
      <c r="CB7" s="1087"/>
      <c r="CC7" s="1087"/>
      <c r="CD7" s="1087"/>
      <c r="CE7" s="1087"/>
      <c r="CF7" s="1087"/>
      <c r="CG7" s="1099"/>
      <c r="CH7" s="1083">
        <v>349</v>
      </c>
      <c r="CI7" s="1084"/>
      <c r="CJ7" s="1084"/>
      <c r="CK7" s="1084"/>
      <c r="CL7" s="1085"/>
      <c r="CM7" s="1083">
        <v>20</v>
      </c>
      <c r="CN7" s="1084"/>
      <c r="CO7" s="1084"/>
      <c r="CP7" s="1084"/>
      <c r="CQ7" s="1085"/>
      <c r="CR7" s="1083">
        <v>300</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3102</v>
      </c>
      <c r="R8" s="1026"/>
      <c r="S8" s="1026"/>
      <c r="T8" s="1026"/>
      <c r="U8" s="1026"/>
      <c r="V8" s="1026">
        <v>3051</v>
      </c>
      <c r="W8" s="1026"/>
      <c r="X8" s="1026"/>
      <c r="Y8" s="1026"/>
      <c r="Z8" s="1026"/>
      <c r="AA8" s="1026">
        <v>51</v>
      </c>
      <c r="AB8" s="1026"/>
      <c r="AC8" s="1026"/>
      <c r="AD8" s="1026"/>
      <c r="AE8" s="1027"/>
      <c r="AF8" s="1022">
        <v>1</v>
      </c>
      <c r="AG8" s="1023"/>
      <c r="AH8" s="1023"/>
      <c r="AI8" s="1023"/>
      <c r="AJ8" s="1024"/>
      <c r="AK8" s="1067" t="s">
        <v>547</v>
      </c>
      <c r="AL8" s="1068"/>
      <c r="AM8" s="1068"/>
      <c r="AN8" s="1068"/>
      <c r="AO8" s="1068"/>
      <c r="AP8" s="1068" t="s">
        <v>547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561</v>
      </c>
      <c r="BT8" s="980"/>
      <c r="BU8" s="980"/>
      <c r="BV8" s="980"/>
      <c r="BW8" s="980"/>
      <c r="BX8" s="980"/>
      <c r="BY8" s="980"/>
      <c r="BZ8" s="980"/>
      <c r="CA8" s="980"/>
      <c r="CB8" s="980"/>
      <c r="CC8" s="980"/>
      <c r="CD8" s="980"/>
      <c r="CE8" s="980"/>
      <c r="CF8" s="980"/>
      <c r="CG8" s="1001"/>
      <c r="CH8" s="976">
        <v>231</v>
      </c>
      <c r="CI8" s="977"/>
      <c r="CJ8" s="977"/>
      <c r="CK8" s="977"/>
      <c r="CL8" s="978"/>
      <c r="CM8" s="976">
        <v>0</v>
      </c>
      <c r="CN8" s="977"/>
      <c r="CO8" s="977"/>
      <c r="CP8" s="977"/>
      <c r="CQ8" s="978"/>
      <c r="CR8" s="976">
        <v>5</v>
      </c>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44578</v>
      </c>
      <c r="R23" s="1048"/>
      <c r="S23" s="1048"/>
      <c r="T23" s="1048"/>
      <c r="U23" s="1048"/>
      <c r="V23" s="1048">
        <v>43750</v>
      </c>
      <c r="W23" s="1048"/>
      <c r="X23" s="1048"/>
      <c r="Y23" s="1048"/>
      <c r="Z23" s="1048"/>
      <c r="AA23" s="1048">
        <v>828</v>
      </c>
      <c r="AB23" s="1048"/>
      <c r="AC23" s="1048"/>
      <c r="AD23" s="1048"/>
      <c r="AE23" s="1055"/>
      <c r="AF23" s="1056">
        <v>714</v>
      </c>
      <c r="AG23" s="1048"/>
      <c r="AH23" s="1048"/>
      <c r="AI23" s="1048"/>
      <c r="AJ23" s="1057"/>
      <c r="AK23" s="1058"/>
      <c r="AL23" s="1059"/>
      <c r="AM23" s="1059"/>
      <c r="AN23" s="1059"/>
      <c r="AO23" s="1059"/>
      <c r="AP23" s="1048">
        <v>18855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7784</v>
      </c>
      <c r="R28" s="1038"/>
      <c r="S28" s="1038"/>
      <c r="T28" s="1038"/>
      <c r="U28" s="1038"/>
      <c r="V28" s="1038">
        <v>7784</v>
      </c>
      <c r="W28" s="1038"/>
      <c r="X28" s="1038"/>
      <c r="Y28" s="1038"/>
      <c r="Z28" s="1038"/>
      <c r="AA28" s="1038" t="s">
        <v>547</v>
      </c>
      <c r="AB28" s="1038"/>
      <c r="AC28" s="1038"/>
      <c r="AD28" s="1038"/>
      <c r="AE28" s="1039"/>
      <c r="AF28" s="1040" t="s">
        <v>122</v>
      </c>
      <c r="AG28" s="1038"/>
      <c r="AH28" s="1038"/>
      <c r="AI28" s="1038"/>
      <c r="AJ28" s="1041"/>
      <c r="AK28" s="1029">
        <v>1171</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5748</v>
      </c>
      <c r="R29" s="1026"/>
      <c r="S29" s="1026"/>
      <c r="T29" s="1026"/>
      <c r="U29" s="1026"/>
      <c r="V29" s="1026">
        <v>5606</v>
      </c>
      <c r="W29" s="1026"/>
      <c r="X29" s="1026"/>
      <c r="Y29" s="1026"/>
      <c r="Z29" s="1026"/>
      <c r="AA29" s="1026">
        <v>142</v>
      </c>
      <c r="AB29" s="1026"/>
      <c r="AC29" s="1026"/>
      <c r="AD29" s="1026"/>
      <c r="AE29" s="1027"/>
      <c r="AF29" s="1022">
        <v>142</v>
      </c>
      <c r="AG29" s="1023"/>
      <c r="AH29" s="1023"/>
      <c r="AI29" s="1023"/>
      <c r="AJ29" s="1024"/>
      <c r="AK29" s="967">
        <v>886</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2172</v>
      </c>
      <c r="R30" s="1026"/>
      <c r="S30" s="1026"/>
      <c r="T30" s="1026"/>
      <c r="U30" s="1026"/>
      <c r="V30" s="1026">
        <v>2172</v>
      </c>
      <c r="W30" s="1026"/>
      <c r="X30" s="1026"/>
      <c r="Y30" s="1026"/>
      <c r="Z30" s="1026"/>
      <c r="AA30" s="1026" t="s">
        <v>547</v>
      </c>
      <c r="AB30" s="1026"/>
      <c r="AC30" s="1026"/>
      <c r="AD30" s="1026"/>
      <c r="AE30" s="1027"/>
      <c r="AF30" s="1022" t="s">
        <v>122</v>
      </c>
      <c r="AG30" s="1023"/>
      <c r="AH30" s="1023"/>
      <c r="AI30" s="1023"/>
      <c r="AJ30" s="1024"/>
      <c r="AK30" s="967">
        <v>230</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7361</v>
      </c>
      <c r="R31" s="1026"/>
      <c r="S31" s="1026"/>
      <c r="T31" s="1026"/>
      <c r="U31" s="1026"/>
      <c r="V31" s="1026">
        <v>7969</v>
      </c>
      <c r="W31" s="1026"/>
      <c r="X31" s="1026"/>
      <c r="Y31" s="1026"/>
      <c r="Z31" s="1026"/>
      <c r="AA31" s="1026">
        <v>607</v>
      </c>
      <c r="AB31" s="1026"/>
      <c r="AC31" s="1026"/>
      <c r="AD31" s="1026"/>
      <c r="AE31" s="1027"/>
      <c r="AF31" s="1022">
        <v>1245</v>
      </c>
      <c r="AG31" s="1023"/>
      <c r="AH31" s="1023"/>
      <c r="AI31" s="1023"/>
      <c r="AJ31" s="1024"/>
      <c r="AK31" s="967">
        <v>683</v>
      </c>
      <c r="AL31" s="958"/>
      <c r="AM31" s="958"/>
      <c r="AN31" s="958"/>
      <c r="AO31" s="958"/>
      <c r="AP31" s="958">
        <v>2776</v>
      </c>
      <c r="AQ31" s="958"/>
      <c r="AR31" s="958"/>
      <c r="AS31" s="958"/>
      <c r="AT31" s="958"/>
      <c r="AU31" s="958">
        <v>1639</v>
      </c>
      <c r="AV31" s="958"/>
      <c r="AW31" s="958"/>
      <c r="AX31" s="958"/>
      <c r="AY31" s="958"/>
      <c r="AZ31" s="1028" t="s">
        <v>547</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395</v>
      </c>
      <c r="C32" s="1018"/>
      <c r="D32" s="1018"/>
      <c r="E32" s="1018"/>
      <c r="F32" s="1018"/>
      <c r="G32" s="1018"/>
      <c r="H32" s="1018"/>
      <c r="I32" s="1018"/>
      <c r="J32" s="1018"/>
      <c r="K32" s="1018"/>
      <c r="L32" s="1018"/>
      <c r="M32" s="1018"/>
      <c r="N32" s="1018"/>
      <c r="O32" s="1018"/>
      <c r="P32" s="1019"/>
      <c r="Q32" s="1025">
        <v>2063</v>
      </c>
      <c r="R32" s="1026"/>
      <c r="S32" s="1026"/>
      <c r="T32" s="1026"/>
      <c r="U32" s="1026"/>
      <c r="V32" s="1026">
        <v>1909</v>
      </c>
      <c r="W32" s="1026"/>
      <c r="X32" s="1026"/>
      <c r="Y32" s="1026"/>
      <c r="Z32" s="1026"/>
      <c r="AA32" s="1026">
        <v>154</v>
      </c>
      <c r="AB32" s="1026"/>
      <c r="AC32" s="1026"/>
      <c r="AD32" s="1026"/>
      <c r="AE32" s="1027"/>
      <c r="AF32" s="1022">
        <v>514</v>
      </c>
      <c r="AG32" s="1023"/>
      <c r="AH32" s="1023"/>
      <c r="AI32" s="1023"/>
      <c r="AJ32" s="1024"/>
      <c r="AK32" s="967">
        <v>172</v>
      </c>
      <c r="AL32" s="958"/>
      <c r="AM32" s="958"/>
      <c r="AN32" s="958"/>
      <c r="AO32" s="958"/>
      <c r="AP32" s="958">
        <v>4019</v>
      </c>
      <c r="AQ32" s="958"/>
      <c r="AR32" s="958"/>
      <c r="AS32" s="958"/>
      <c r="AT32" s="958"/>
      <c r="AU32" s="958">
        <v>808</v>
      </c>
      <c r="AV32" s="958"/>
      <c r="AW32" s="958"/>
      <c r="AX32" s="958"/>
      <c r="AY32" s="958"/>
      <c r="AZ32" s="1028" t="s">
        <v>547</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1902</v>
      </c>
      <c r="AG63" s="946"/>
      <c r="AH63" s="946"/>
      <c r="AI63" s="946"/>
      <c r="AJ63" s="1009"/>
      <c r="AK63" s="1010"/>
      <c r="AL63" s="950"/>
      <c r="AM63" s="950"/>
      <c r="AN63" s="950"/>
      <c r="AO63" s="950"/>
      <c r="AP63" s="946">
        <v>6795</v>
      </c>
      <c r="AQ63" s="946"/>
      <c r="AR63" s="946"/>
      <c r="AS63" s="946"/>
      <c r="AT63" s="946"/>
      <c r="AU63" s="946">
        <v>2447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548</v>
      </c>
      <c r="C68" s="973"/>
      <c r="D68" s="973"/>
      <c r="E68" s="973"/>
      <c r="F68" s="973"/>
      <c r="G68" s="973"/>
      <c r="H68" s="973"/>
      <c r="I68" s="973"/>
      <c r="J68" s="973"/>
      <c r="K68" s="973"/>
      <c r="L68" s="973"/>
      <c r="M68" s="973"/>
      <c r="N68" s="973"/>
      <c r="O68" s="973"/>
      <c r="P68" s="974"/>
      <c r="Q68" s="975">
        <v>9022</v>
      </c>
      <c r="R68" s="969"/>
      <c r="S68" s="969"/>
      <c r="T68" s="969"/>
      <c r="U68" s="969"/>
      <c r="V68" s="969">
        <v>8620</v>
      </c>
      <c r="W68" s="969"/>
      <c r="X68" s="969"/>
      <c r="Y68" s="969"/>
      <c r="Z68" s="969"/>
      <c r="AA68" s="969">
        <v>402</v>
      </c>
      <c r="AB68" s="969"/>
      <c r="AC68" s="969"/>
      <c r="AD68" s="969"/>
      <c r="AE68" s="969"/>
      <c r="AF68" s="969">
        <v>402</v>
      </c>
      <c r="AG68" s="969"/>
      <c r="AH68" s="969"/>
      <c r="AI68" s="969"/>
      <c r="AJ68" s="969"/>
      <c r="AK68" s="969" t="s">
        <v>547</v>
      </c>
      <c r="AL68" s="969"/>
      <c r="AM68" s="969"/>
      <c r="AN68" s="969"/>
      <c r="AO68" s="969"/>
      <c r="AP68" s="969">
        <v>158</v>
      </c>
      <c r="AQ68" s="969"/>
      <c r="AR68" s="969"/>
      <c r="AS68" s="969"/>
      <c r="AT68" s="969"/>
      <c r="AU68" s="969">
        <v>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549</v>
      </c>
      <c r="C69" s="962"/>
      <c r="D69" s="962"/>
      <c r="E69" s="962"/>
      <c r="F69" s="962"/>
      <c r="G69" s="962"/>
      <c r="H69" s="962"/>
      <c r="I69" s="962"/>
      <c r="J69" s="962"/>
      <c r="K69" s="962"/>
      <c r="L69" s="962"/>
      <c r="M69" s="962"/>
      <c r="N69" s="962"/>
      <c r="O69" s="962"/>
      <c r="P69" s="963"/>
      <c r="Q69" s="964">
        <v>310</v>
      </c>
      <c r="R69" s="958"/>
      <c r="S69" s="958"/>
      <c r="T69" s="958"/>
      <c r="U69" s="958"/>
      <c r="V69" s="958">
        <v>286</v>
      </c>
      <c r="W69" s="958"/>
      <c r="X69" s="958"/>
      <c r="Y69" s="958"/>
      <c r="Z69" s="958"/>
      <c r="AA69" s="958">
        <v>24</v>
      </c>
      <c r="AB69" s="958"/>
      <c r="AC69" s="958"/>
      <c r="AD69" s="958"/>
      <c r="AE69" s="958"/>
      <c r="AF69" s="958">
        <v>24</v>
      </c>
      <c r="AG69" s="958"/>
      <c r="AH69" s="958"/>
      <c r="AI69" s="958"/>
      <c r="AJ69" s="958"/>
      <c r="AK69" s="958" t="s">
        <v>547</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550</v>
      </c>
      <c r="C70" s="962"/>
      <c r="D70" s="962"/>
      <c r="E70" s="962"/>
      <c r="F70" s="962"/>
      <c r="G70" s="962"/>
      <c r="H70" s="962"/>
      <c r="I70" s="962"/>
      <c r="J70" s="962"/>
      <c r="K70" s="962"/>
      <c r="L70" s="962"/>
      <c r="M70" s="962"/>
      <c r="N70" s="962"/>
      <c r="O70" s="962"/>
      <c r="P70" s="963"/>
      <c r="Q70" s="964">
        <v>2561</v>
      </c>
      <c r="R70" s="958"/>
      <c r="S70" s="958"/>
      <c r="T70" s="958"/>
      <c r="U70" s="958"/>
      <c r="V70" s="958">
        <v>2296</v>
      </c>
      <c r="W70" s="958"/>
      <c r="X70" s="958"/>
      <c r="Y70" s="958"/>
      <c r="Z70" s="958"/>
      <c r="AA70" s="958">
        <v>265</v>
      </c>
      <c r="AB70" s="958"/>
      <c r="AC70" s="958"/>
      <c r="AD70" s="958"/>
      <c r="AE70" s="958"/>
      <c r="AF70" s="958">
        <v>265</v>
      </c>
      <c r="AG70" s="958"/>
      <c r="AH70" s="958"/>
      <c r="AI70" s="958"/>
      <c r="AJ70" s="958"/>
      <c r="AK70" s="958">
        <v>236</v>
      </c>
      <c r="AL70" s="958"/>
      <c r="AM70" s="958"/>
      <c r="AN70" s="958"/>
      <c r="AO70" s="958"/>
      <c r="AP70" s="958">
        <v>638</v>
      </c>
      <c r="AQ70" s="958"/>
      <c r="AR70" s="958"/>
      <c r="AS70" s="958"/>
      <c r="AT70" s="958"/>
      <c r="AU70" s="958">
        <v>123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551</v>
      </c>
      <c r="C71" s="962"/>
      <c r="D71" s="962"/>
      <c r="E71" s="962"/>
      <c r="F71" s="962"/>
      <c r="G71" s="962"/>
      <c r="H71" s="962"/>
      <c r="I71" s="962"/>
      <c r="J71" s="962"/>
      <c r="K71" s="962"/>
      <c r="L71" s="962"/>
      <c r="M71" s="962"/>
      <c r="N71" s="962"/>
      <c r="O71" s="962"/>
      <c r="P71" s="963"/>
      <c r="Q71" s="964">
        <v>3</v>
      </c>
      <c r="R71" s="958"/>
      <c r="S71" s="958"/>
      <c r="T71" s="958"/>
      <c r="U71" s="958"/>
      <c r="V71" s="958">
        <v>3</v>
      </c>
      <c r="W71" s="958"/>
      <c r="X71" s="958"/>
      <c r="Y71" s="958"/>
      <c r="Z71" s="958"/>
      <c r="AA71" s="958">
        <v>1</v>
      </c>
      <c r="AB71" s="958"/>
      <c r="AC71" s="958"/>
      <c r="AD71" s="958"/>
      <c r="AE71" s="958"/>
      <c r="AF71" s="958">
        <v>1</v>
      </c>
      <c r="AG71" s="958"/>
      <c r="AH71" s="958"/>
      <c r="AI71" s="958"/>
      <c r="AJ71" s="958"/>
      <c r="AK71" s="958" t="s">
        <v>547</v>
      </c>
      <c r="AL71" s="958"/>
      <c r="AM71" s="958"/>
      <c r="AN71" s="958"/>
      <c r="AO71" s="958"/>
      <c r="AP71" s="958" t="s">
        <v>547</v>
      </c>
      <c r="AQ71" s="958"/>
      <c r="AR71" s="958"/>
      <c r="AS71" s="958"/>
      <c r="AT71" s="958"/>
      <c r="AU71" s="958" t="s">
        <v>547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552</v>
      </c>
      <c r="C72" s="962"/>
      <c r="D72" s="962"/>
      <c r="E72" s="962"/>
      <c r="F72" s="962"/>
      <c r="G72" s="962"/>
      <c r="H72" s="962"/>
      <c r="I72" s="962"/>
      <c r="J72" s="962"/>
      <c r="K72" s="962"/>
      <c r="L72" s="962"/>
      <c r="M72" s="962"/>
      <c r="N72" s="962"/>
      <c r="O72" s="962"/>
      <c r="P72" s="963"/>
      <c r="Q72" s="964">
        <v>21120</v>
      </c>
      <c r="R72" s="958"/>
      <c r="S72" s="958"/>
      <c r="T72" s="958"/>
      <c r="U72" s="958"/>
      <c r="V72" s="958">
        <v>20636</v>
      </c>
      <c r="W72" s="958"/>
      <c r="X72" s="958"/>
      <c r="Y72" s="958"/>
      <c r="Z72" s="958"/>
      <c r="AA72" s="958">
        <v>483</v>
      </c>
      <c r="AB72" s="958"/>
      <c r="AC72" s="958"/>
      <c r="AD72" s="958"/>
      <c r="AE72" s="958"/>
      <c r="AF72" s="958">
        <v>483</v>
      </c>
      <c r="AG72" s="958"/>
      <c r="AH72" s="958"/>
      <c r="AI72" s="958"/>
      <c r="AJ72" s="958"/>
      <c r="AK72" s="958" t="s">
        <v>547</v>
      </c>
      <c r="AL72" s="958"/>
      <c r="AM72" s="958"/>
      <c r="AN72" s="958"/>
      <c r="AO72" s="958"/>
      <c r="AP72" s="958" t="s">
        <v>547</v>
      </c>
      <c r="AQ72" s="958"/>
      <c r="AR72" s="958"/>
      <c r="AS72" s="958"/>
      <c r="AT72" s="958"/>
      <c r="AU72" s="958" t="s">
        <v>547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553</v>
      </c>
      <c r="C73" s="962"/>
      <c r="D73" s="962"/>
      <c r="E73" s="962"/>
      <c r="F73" s="962"/>
      <c r="G73" s="962"/>
      <c r="H73" s="962"/>
      <c r="I73" s="962"/>
      <c r="J73" s="962"/>
      <c r="K73" s="962"/>
      <c r="L73" s="962"/>
      <c r="M73" s="962"/>
      <c r="N73" s="962"/>
      <c r="O73" s="962"/>
      <c r="P73" s="963"/>
      <c r="Q73" s="964">
        <v>992</v>
      </c>
      <c r="R73" s="958"/>
      <c r="S73" s="958"/>
      <c r="T73" s="958"/>
      <c r="U73" s="958"/>
      <c r="V73" s="958">
        <v>963</v>
      </c>
      <c r="W73" s="958"/>
      <c r="X73" s="958"/>
      <c r="Y73" s="958"/>
      <c r="Z73" s="958"/>
      <c r="AA73" s="958">
        <v>29</v>
      </c>
      <c r="AB73" s="958"/>
      <c r="AC73" s="958"/>
      <c r="AD73" s="958"/>
      <c r="AE73" s="958"/>
      <c r="AF73" s="958">
        <v>29</v>
      </c>
      <c r="AG73" s="958"/>
      <c r="AH73" s="958"/>
      <c r="AI73" s="958"/>
      <c r="AJ73" s="958"/>
      <c r="AK73" s="958">
        <v>50</v>
      </c>
      <c r="AL73" s="958"/>
      <c r="AM73" s="958"/>
      <c r="AN73" s="958"/>
      <c r="AO73" s="958"/>
      <c r="AP73" s="958" t="s">
        <v>547</v>
      </c>
      <c r="AQ73" s="958"/>
      <c r="AR73" s="958"/>
      <c r="AS73" s="958"/>
      <c r="AT73" s="958"/>
      <c r="AU73" s="958" t="s">
        <v>547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554</v>
      </c>
      <c r="C74" s="962"/>
      <c r="D74" s="962"/>
      <c r="E74" s="962"/>
      <c r="F74" s="962"/>
      <c r="G74" s="962"/>
      <c r="H74" s="962"/>
      <c r="I74" s="962"/>
      <c r="J74" s="962"/>
      <c r="K74" s="962"/>
      <c r="L74" s="962"/>
      <c r="M74" s="962"/>
      <c r="N74" s="962"/>
      <c r="O74" s="962"/>
      <c r="P74" s="963"/>
      <c r="Q74" s="964">
        <v>249</v>
      </c>
      <c r="R74" s="958"/>
      <c r="S74" s="958"/>
      <c r="T74" s="958"/>
      <c r="U74" s="958"/>
      <c r="V74" s="958">
        <v>194</v>
      </c>
      <c r="W74" s="958"/>
      <c r="X74" s="958"/>
      <c r="Y74" s="958"/>
      <c r="Z74" s="958"/>
      <c r="AA74" s="958">
        <v>55</v>
      </c>
      <c r="AB74" s="958"/>
      <c r="AC74" s="958"/>
      <c r="AD74" s="958"/>
      <c r="AE74" s="958"/>
      <c r="AF74" s="958">
        <v>55</v>
      </c>
      <c r="AG74" s="958"/>
      <c r="AH74" s="958"/>
      <c r="AI74" s="958"/>
      <c r="AJ74" s="958"/>
      <c r="AK74" s="958">
        <v>17</v>
      </c>
      <c r="AL74" s="958"/>
      <c r="AM74" s="958"/>
      <c r="AN74" s="958"/>
      <c r="AO74" s="958"/>
      <c r="AP74" s="958" t="s">
        <v>547</v>
      </c>
      <c r="AQ74" s="958"/>
      <c r="AR74" s="958"/>
      <c r="AS74" s="958"/>
      <c r="AT74" s="958"/>
      <c r="AU74" s="958" t="s">
        <v>547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555</v>
      </c>
      <c r="C75" s="962"/>
      <c r="D75" s="962"/>
      <c r="E75" s="962"/>
      <c r="F75" s="962"/>
      <c r="G75" s="962"/>
      <c r="H75" s="962"/>
      <c r="I75" s="962"/>
      <c r="J75" s="962"/>
      <c r="K75" s="962"/>
      <c r="L75" s="962"/>
      <c r="M75" s="962"/>
      <c r="N75" s="962"/>
      <c r="O75" s="962"/>
      <c r="P75" s="963"/>
      <c r="Q75" s="965">
        <v>4164</v>
      </c>
      <c r="R75" s="966"/>
      <c r="S75" s="966"/>
      <c r="T75" s="966"/>
      <c r="U75" s="967"/>
      <c r="V75" s="968">
        <v>3933</v>
      </c>
      <c r="W75" s="966"/>
      <c r="X75" s="966"/>
      <c r="Y75" s="966"/>
      <c r="Z75" s="967"/>
      <c r="AA75" s="968">
        <v>231</v>
      </c>
      <c r="AB75" s="966"/>
      <c r="AC75" s="966"/>
      <c r="AD75" s="966"/>
      <c r="AE75" s="967"/>
      <c r="AF75" s="968">
        <v>231</v>
      </c>
      <c r="AG75" s="966"/>
      <c r="AH75" s="966"/>
      <c r="AI75" s="966"/>
      <c r="AJ75" s="967"/>
      <c r="AK75" s="968" t="s">
        <v>547</v>
      </c>
      <c r="AL75" s="966"/>
      <c r="AM75" s="966"/>
      <c r="AN75" s="966"/>
      <c r="AO75" s="967"/>
      <c r="AP75" s="968" t="s">
        <v>547</v>
      </c>
      <c r="AQ75" s="966"/>
      <c r="AR75" s="966"/>
      <c r="AS75" s="966"/>
      <c r="AT75" s="967"/>
      <c r="AU75" s="968" t="s">
        <v>547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556</v>
      </c>
      <c r="C76" s="962"/>
      <c r="D76" s="962"/>
      <c r="E76" s="962"/>
      <c r="F76" s="962"/>
      <c r="G76" s="962"/>
      <c r="H76" s="962"/>
      <c r="I76" s="962"/>
      <c r="J76" s="962"/>
      <c r="K76" s="962"/>
      <c r="L76" s="962"/>
      <c r="M76" s="962"/>
      <c r="N76" s="962"/>
      <c r="O76" s="962"/>
      <c r="P76" s="963"/>
      <c r="Q76" s="965">
        <v>9878</v>
      </c>
      <c r="R76" s="966"/>
      <c r="S76" s="966"/>
      <c r="T76" s="966"/>
      <c r="U76" s="967"/>
      <c r="V76" s="968">
        <v>9787</v>
      </c>
      <c r="W76" s="966"/>
      <c r="X76" s="966"/>
      <c r="Y76" s="966"/>
      <c r="Z76" s="967"/>
      <c r="AA76" s="968">
        <v>92</v>
      </c>
      <c r="AB76" s="966"/>
      <c r="AC76" s="966"/>
      <c r="AD76" s="966"/>
      <c r="AE76" s="967"/>
      <c r="AF76" s="968">
        <v>92</v>
      </c>
      <c r="AG76" s="966"/>
      <c r="AH76" s="966"/>
      <c r="AI76" s="966"/>
      <c r="AJ76" s="967"/>
      <c r="AK76" s="968">
        <v>5083</v>
      </c>
      <c r="AL76" s="966"/>
      <c r="AM76" s="966"/>
      <c r="AN76" s="966"/>
      <c r="AO76" s="967"/>
      <c r="AP76" s="968" t="s">
        <v>547</v>
      </c>
      <c r="AQ76" s="966"/>
      <c r="AR76" s="966"/>
      <c r="AS76" s="966"/>
      <c r="AT76" s="967"/>
      <c r="AU76" s="968" t="s">
        <v>547</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557</v>
      </c>
      <c r="C77" s="962"/>
      <c r="D77" s="962"/>
      <c r="E77" s="962"/>
      <c r="F77" s="962"/>
      <c r="G77" s="962"/>
      <c r="H77" s="962"/>
      <c r="I77" s="962"/>
      <c r="J77" s="962"/>
      <c r="K77" s="962"/>
      <c r="L77" s="962"/>
      <c r="M77" s="962"/>
      <c r="N77" s="962"/>
      <c r="O77" s="962"/>
      <c r="P77" s="963"/>
      <c r="Q77" s="965">
        <v>1600855</v>
      </c>
      <c r="R77" s="966"/>
      <c r="S77" s="966"/>
      <c r="T77" s="966"/>
      <c r="U77" s="967"/>
      <c r="V77" s="968">
        <v>1567252</v>
      </c>
      <c r="W77" s="966"/>
      <c r="X77" s="966"/>
      <c r="Y77" s="966"/>
      <c r="Z77" s="967"/>
      <c r="AA77" s="968">
        <v>33603</v>
      </c>
      <c r="AB77" s="966"/>
      <c r="AC77" s="966"/>
      <c r="AD77" s="966"/>
      <c r="AE77" s="967"/>
      <c r="AF77" s="968">
        <v>33603</v>
      </c>
      <c r="AG77" s="966"/>
      <c r="AH77" s="966"/>
      <c r="AI77" s="966"/>
      <c r="AJ77" s="967"/>
      <c r="AK77" s="968">
        <v>22693</v>
      </c>
      <c r="AL77" s="966"/>
      <c r="AM77" s="966"/>
      <c r="AN77" s="966"/>
      <c r="AO77" s="967"/>
      <c r="AP77" s="968" t="s">
        <v>547</v>
      </c>
      <c r="AQ77" s="966"/>
      <c r="AR77" s="966"/>
      <c r="AS77" s="966"/>
      <c r="AT77" s="967"/>
      <c r="AU77" s="968" t="s">
        <v>547</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558</v>
      </c>
      <c r="C78" s="962"/>
      <c r="D78" s="962"/>
      <c r="E78" s="962"/>
      <c r="F78" s="962"/>
      <c r="G78" s="962"/>
      <c r="H78" s="962"/>
      <c r="I78" s="962"/>
      <c r="J78" s="962"/>
      <c r="K78" s="962"/>
      <c r="L78" s="962"/>
      <c r="M78" s="962"/>
      <c r="N78" s="962"/>
      <c r="O78" s="962"/>
      <c r="P78" s="963"/>
      <c r="Q78" s="964">
        <v>88</v>
      </c>
      <c r="R78" s="958"/>
      <c r="S78" s="958"/>
      <c r="T78" s="958"/>
      <c r="U78" s="958"/>
      <c r="V78" s="958">
        <v>74</v>
      </c>
      <c r="W78" s="958"/>
      <c r="X78" s="958"/>
      <c r="Y78" s="958"/>
      <c r="Z78" s="958"/>
      <c r="AA78" s="958">
        <v>14</v>
      </c>
      <c r="AB78" s="958"/>
      <c r="AC78" s="958"/>
      <c r="AD78" s="958"/>
      <c r="AE78" s="958"/>
      <c r="AF78" s="958">
        <v>14</v>
      </c>
      <c r="AG78" s="958"/>
      <c r="AH78" s="958"/>
      <c r="AI78" s="958"/>
      <c r="AJ78" s="958"/>
      <c r="AK78" s="958">
        <v>0</v>
      </c>
      <c r="AL78" s="958"/>
      <c r="AM78" s="958"/>
      <c r="AN78" s="958"/>
      <c r="AO78" s="958"/>
      <c r="AP78" s="958">
        <v>0</v>
      </c>
      <c r="AQ78" s="958"/>
      <c r="AR78" s="958"/>
      <c r="AS78" s="958"/>
      <c r="AT78" s="958"/>
      <c r="AU78" s="958" t="s">
        <v>547</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559</v>
      </c>
      <c r="C79" s="962"/>
      <c r="D79" s="962"/>
      <c r="E79" s="962"/>
      <c r="F79" s="962"/>
      <c r="G79" s="962"/>
      <c r="H79" s="962"/>
      <c r="I79" s="962"/>
      <c r="J79" s="962"/>
      <c r="K79" s="962"/>
      <c r="L79" s="962"/>
      <c r="M79" s="962"/>
      <c r="N79" s="962"/>
      <c r="O79" s="962"/>
      <c r="P79" s="963"/>
      <c r="Q79" s="964">
        <v>575</v>
      </c>
      <c r="R79" s="958"/>
      <c r="S79" s="958"/>
      <c r="T79" s="958"/>
      <c r="U79" s="958"/>
      <c r="V79" s="958">
        <v>563</v>
      </c>
      <c r="W79" s="958"/>
      <c r="X79" s="958"/>
      <c r="Y79" s="958"/>
      <c r="Z79" s="958"/>
      <c r="AA79" s="958">
        <v>12</v>
      </c>
      <c r="AB79" s="958"/>
      <c r="AC79" s="958"/>
      <c r="AD79" s="958"/>
      <c r="AE79" s="958"/>
      <c r="AF79" s="958">
        <v>12</v>
      </c>
      <c r="AG79" s="958"/>
      <c r="AH79" s="958"/>
      <c r="AI79" s="958"/>
      <c r="AJ79" s="958"/>
      <c r="AK79" s="958">
        <v>231</v>
      </c>
      <c r="AL79" s="958"/>
      <c r="AM79" s="958"/>
      <c r="AN79" s="958"/>
      <c r="AO79" s="958"/>
      <c r="AP79" s="958">
        <v>190</v>
      </c>
      <c r="AQ79" s="958"/>
      <c r="AR79" s="958"/>
      <c r="AS79" s="958"/>
      <c r="AT79" s="958"/>
      <c r="AU79" s="958" t="s">
        <v>547</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35211</v>
      </c>
      <c r="AG88" s="946"/>
      <c r="AH88" s="946"/>
      <c r="AI88" s="946"/>
      <c r="AJ88" s="946"/>
      <c r="AK88" s="950"/>
      <c r="AL88" s="950"/>
      <c r="AM88" s="950"/>
      <c r="AN88" s="950"/>
      <c r="AO88" s="950"/>
      <c r="AP88" s="946">
        <v>986</v>
      </c>
      <c r="AQ88" s="946"/>
      <c r="AR88" s="946"/>
      <c r="AS88" s="946"/>
      <c r="AT88" s="946"/>
      <c r="AU88" s="946">
        <v>126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305</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2060723</v>
      </c>
      <c r="AB110" s="876"/>
      <c r="AC110" s="876"/>
      <c r="AD110" s="876"/>
      <c r="AE110" s="877"/>
      <c r="AF110" s="878">
        <v>2013040</v>
      </c>
      <c r="AG110" s="876"/>
      <c r="AH110" s="876"/>
      <c r="AI110" s="876"/>
      <c r="AJ110" s="877"/>
      <c r="AK110" s="878">
        <v>2029963</v>
      </c>
      <c r="AL110" s="876"/>
      <c r="AM110" s="876"/>
      <c r="AN110" s="876"/>
      <c r="AO110" s="877"/>
      <c r="AP110" s="879">
        <v>11.5</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22531597</v>
      </c>
      <c r="BR110" s="829"/>
      <c r="BS110" s="829"/>
      <c r="BT110" s="829"/>
      <c r="BU110" s="829"/>
      <c r="BV110" s="829">
        <v>20677240</v>
      </c>
      <c r="BW110" s="829"/>
      <c r="BX110" s="829"/>
      <c r="BY110" s="829"/>
      <c r="BZ110" s="829"/>
      <c r="CA110" s="829">
        <v>18855224</v>
      </c>
      <c r="CB110" s="829"/>
      <c r="CC110" s="829"/>
      <c r="CD110" s="829"/>
      <c r="CE110" s="829"/>
      <c r="CF110" s="853">
        <v>106.8</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877963</v>
      </c>
      <c r="DH110" s="829"/>
      <c r="DI110" s="829"/>
      <c r="DJ110" s="829"/>
      <c r="DK110" s="829"/>
      <c r="DL110" s="829">
        <v>769147</v>
      </c>
      <c r="DM110" s="829"/>
      <c r="DN110" s="829"/>
      <c r="DO110" s="829"/>
      <c r="DP110" s="829"/>
      <c r="DQ110" s="829">
        <v>657897</v>
      </c>
      <c r="DR110" s="829"/>
      <c r="DS110" s="829"/>
      <c r="DT110" s="829"/>
      <c r="DU110" s="829"/>
      <c r="DV110" s="830">
        <v>3.7</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3656090</v>
      </c>
      <c r="BR111" s="804"/>
      <c r="BS111" s="804"/>
      <c r="BT111" s="804"/>
      <c r="BU111" s="804"/>
      <c r="BV111" s="804">
        <v>2929876</v>
      </c>
      <c r="BW111" s="804"/>
      <c r="BX111" s="804"/>
      <c r="BY111" s="804"/>
      <c r="BZ111" s="804"/>
      <c r="CA111" s="804">
        <v>2244814</v>
      </c>
      <c r="CB111" s="804"/>
      <c r="CC111" s="804"/>
      <c r="CD111" s="804"/>
      <c r="CE111" s="804"/>
      <c r="CF111" s="862">
        <v>12.7</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2654637</v>
      </c>
      <c r="DH111" s="804"/>
      <c r="DI111" s="804"/>
      <c r="DJ111" s="804"/>
      <c r="DK111" s="804"/>
      <c r="DL111" s="804">
        <v>2043131</v>
      </c>
      <c r="DM111" s="804"/>
      <c r="DN111" s="804"/>
      <c r="DO111" s="804"/>
      <c r="DP111" s="804"/>
      <c r="DQ111" s="804">
        <v>1414562</v>
      </c>
      <c r="DR111" s="804"/>
      <c r="DS111" s="804"/>
      <c r="DT111" s="804"/>
      <c r="DU111" s="804"/>
      <c r="DV111" s="781">
        <v>8</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1866037</v>
      </c>
      <c r="BR112" s="804"/>
      <c r="BS112" s="804"/>
      <c r="BT112" s="804"/>
      <c r="BU112" s="804"/>
      <c r="BV112" s="804">
        <v>1417230</v>
      </c>
      <c r="BW112" s="804"/>
      <c r="BX112" s="804"/>
      <c r="BY112" s="804"/>
      <c r="BZ112" s="804"/>
      <c r="CA112" s="804">
        <v>2447071</v>
      </c>
      <c r="CB112" s="804"/>
      <c r="CC112" s="804"/>
      <c r="CD112" s="804"/>
      <c r="CE112" s="804"/>
      <c r="CF112" s="862">
        <v>13.9</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175890</v>
      </c>
      <c r="AB113" s="906"/>
      <c r="AC113" s="906"/>
      <c r="AD113" s="906"/>
      <c r="AE113" s="907"/>
      <c r="AF113" s="908">
        <v>177344</v>
      </c>
      <c r="AG113" s="906"/>
      <c r="AH113" s="906"/>
      <c r="AI113" s="906"/>
      <c r="AJ113" s="907"/>
      <c r="AK113" s="908">
        <v>182448</v>
      </c>
      <c r="AL113" s="906"/>
      <c r="AM113" s="906"/>
      <c r="AN113" s="906"/>
      <c r="AO113" s="907"/>
      <c r="AP113" s="909">
        <v>1</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159590</v>
      </c>
      <c r="BR113" s="804"/>
      <c r="BS113" s="804"/>
      <c r="BT113" s="804"/>
      <c r="BU113" s="804"/>
      <c r="BV113" s="804">
        <v>142848</v>
      </c>
      <c r="BW113" s="804"/>
      <c r="BX113" s="804"/>
      <c r="BY113" s="804"/>
      <c r="BZ113" s="804"/>
      <c r="CA113" s="804">
        <v>126664</v>
      </c>
      <c r="CB113" s="804"/>
      <c r="CC113" s="804"/>
      <c r="CD113" s="804"/>
      <c r="CE113" s="804"/>
      <c r="CF113" s="862">
        <v>0.7</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7646</v>
      </c>
      <c r="AB114" s="767"/>
      <c r="AC114" s="767"/>
      <c r="AD114" s="767"/>
      <c r="AE114" s="768"/>
      <c r="AF114" s="769">
        <v>9281</v>
      </c>
      <c r="AG114" s="767"/>
      <c r="AH114" s="767"/>
      <c r="AI114" s="767"/>
      <c r="AJ114" s="768"/>
      <c r="AK114" s="769">
        <v>4210</v>
      </c>
      <c r="AL114" s="767"/>
      <c r="AM114" s="767"/>
      <c r="AN114" s="767"/>
      <c r="AO114" s="768"/>
      <c r="AP114" s="811">
        <v>0</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2323560</v>
      </c>
      <c r="BR114" s="804"/>
      <c r="BS114" s="804"/>
      <c r="BT114" s="804"/>
      <c r="BU114" s="804"/>
      <c r="BV114" s="804">
        <v>2267719</v>
      </c>
      <c r="BW114" s="804"/>
      <c r="BX114" s="804"/>
      <c r="BY114" s="804"/>
      <c r="BZ114" s="804"/>
      <c r="CA114" s="804">
        <v>2208443</v>
      </c>
      <c r="CB114" s="804"/>
      <c r="CC114" s="804"/>
      <c r="CD114" s="804"/>
      <c r="CE114" s="804"/>
      <c r="CF114" s="862">
        <v>12.5</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416470</v>
      </c>
      <c r="AB115" s="906"/>
      <c r="AC115" s="906"/>
      <c r="AD115" s="906"/>
      <c r="AE115" s="907"/>
      <c r="AF115" s="908">
        <v>375708</v>
      </c>
      <c r="AG115" s="906"/>
      <c r="AH115" s="906"/>
      <c r="AI115" s="906"/>
      <c r="AJ115" s="907"/>
      <c r="AK115" s="908">
        <v>375631</v>
      </c>
      <c r="AL115" s="906"/>
      <c r="AM115" s="906"/>
      <c r="AN115" s="906"/>
      <c r="AO115" s="907"/>
      <c r="AP115" s="909">
        <v>2.1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68498</v>
      </c>
      <c r="DH115" s="767"/>
      <c r="DI115" s="767"/>
      <c r="DJ115" s="767"/>
      <c r="DK115" s="768"/>
      <c r="DL115" s="769">
        <v>68498</v>
      </c>
      <c r="DM115" s="767"/>
      <c r="DN115" s="767"/>
      <c r="DO115" s="767"/>
      <c r="DP115" s="768"/>
      <c r="DQ115" s="769">
        <v>129147</v>
      </c>
      <c r="DR115" s="767"/>
      <c r="DS115" s="767"/>
      <c r="DT115" s="767"/>
      <c r="DU115" s="768"/>
      <c r="DV115" s="811">
        <v>0.7</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54992</v>
      </c>
      <c r="DH116" s="767"/>
      <c r="DI116" s="767"/>
      <c r="DJ116" s="767"/>
      <c r="DK116" s="768"/>
      <c r="DL116" s="769">
        <v>49100</v>
      </c>
      <c r="DM116" s="767"/>
      <c r="DN116" s="767"/>
      <c r="DO116" s="767"/>
      <c r="DP116" s="768"/>
      <c r="DQ116" s="769">
        <v>43208</v>
      </c>
      <c r="DR116" s="767"/>
      <c r="DS116" s="767"/>
      <c r="DT116" s="767"/>
      <c r="DU116" s="768"/>
      <c r="DV116" s="811">
        <v>0.2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2660729</v>
      </c>
      <c r="AB117" s="890"/>
      <c r="AC117" s="890"/>
      <c r="AD117" s="890"/>
      <c r="AE117" s="891"/>
      <c r="AF117" s="892">
        <v>2575373</v>
      </c>
      <c r="AG117" s="890"/>
      <c r="AH117" s="890"/>
      <c r="AI117" s="890"/>
      <c r="AJ117" s="891"/>
      <c r="AK117" s="892">
        <v>2592252</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7434</v>
      </c>
      <c r="AB119" s="876"/>
      <c r="AC119" s="876"/>
      <c r="AD119" s="876"/>
      <c r="AE119" s="877"/>
      <c r="AF119" s="878">
        <v>9474</v>
      </c>
      <c r="AG119" s="876"/>
      <c r="AH119" s="876"/>
      <c r="AI119" s="876"/>
      <c r="AJ119" s="877"/>
      <c r="AK119" s="878">
        <v>9515</v>
      </c>
      <c r="AL119" s="876"/>
      <c r="AM119" s="876"/>
      <c r="AN119" s="876"/>
      <c r="AO119" s="877"/>
      <c r="AP119" s="879">
        <v>0.1</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30536874</v>
      </c>
      <c r="BR119" s="832"/>
      <c r="BS119" s="832"/>
      <c r="BT119" s="832"/>
      <c r="BU119" s="832"/>
      <c r="BV119" s="832">
        <v>27434913</v>
      </c>
      <c r="BW119" s="832"/>
      <c r="BX119" s="832"/>
      <c r="BY119" s="832"/>
      <c r="BZ119" s="832"/>
      <c r="CA119" s="832">
        <v>25882216</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385642</v>
      </c>
      <c r="AB120" s="767"/>
      <c r="AC120" s="767"/>
      <c r="AD120" s="767"/>
      <c r="AE120" s="768"/>
      <c r="AF120" s="769">
        <v>342387</v>
      </c>
      <c r="AG120" s="767"/>
      <c r="AH120" s="767"/>
      <c r="AI120" s="767"/>
      <c r="AJ120" s="768"/>
      <c r="AK120" s="769">
        <v>340985</v>
      </c>
      <c r="AL120" s="767"/>
      <c r="AM120" s="767"/>
      <c r="AN120" s="767"/>
      <c r="AO120" s="768"/>
      <c r="AP120" s="811">
        <v>1.9</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7025319</v>
      </c>
      <c r="BR120" s="829"/>
      <c r="BS120" s="829"/>
      <c r="BT120" s="829"/>
      <c r="BU120" s="829"/>
      <c r="BV120" s="829">
        <v>7915673</v>
      </c>
      <c r="BW120" s="829"/>
      <c r="BX120" s="829"/>
      <c r="BY120" s="829"/>
      <c r="BZ120" s="829"/>
      <c r="CA120" s="829">
        <v>8250529</v>
      </c>
      <c r="CB120" s="829"/>
      <c r="CC120" s="829"/>
      <c r="CD120" s="829"/>
      <c r="CE120" s="829"/>
      <c r="CF120" s="853">
        <v>46.7</v>
      </c>
      <c r="CG120" s="854"/>
      <c r="CH120" s="854"/>
      <c r="CI120" s="854"/>
      <c r="CJ120" s="854"/>
      <c r="CK120" s="855" t="s">
        <v>446</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472612</v>
      </c>
      <c r="DH120" s="829"/>
      <c r="DI120" s="829"/>
      <c r="DJ120" s="829"/>
      <c r="DK120" s="829"/>
      <c r="DL120" s="829">
        <v>412270</v>
      </c>
      <c r="DM120" s="829"/>
      <c r="DN120" s="829"/>
      <c r="DO120" s="829"/>
      <c r="DP120" s="829"/>
      <c r="DQ120" s="829">
        <v>1639201</v>
      </c>
      <c r="DR120" s="829"/>
      <c r="DS120" s="829"/>
      <c r="DT120" s="829"/>
      <c r="DU120" s="829"/>
      <c r="DV120" s="830">
        <v>9.3000000000000007</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3974385</v>
      </c>
      <c r="BR121" s="804"/>
      <c r="BS121" s="804"/>
      <c r="BT121" s="804"/>
      <c r="BU121" s="804"/>
      <c r="BV121" s="804">
        <v>3072827</v>
      </c>
      <c r="BW121" s="804"/>
      <c r="BX121" s="804"/>
      <c r="BY121" s="804"/>
      <c r="BZ121" s="804"/>
      <c r="CA121" s="804">
        <v>2277341</v>
      </c>
      <c r="CB121" s="804"/>
      <c r="CC121" s="804"/>
      <c r="CD121" s="804"/>
      <c r="CE121" s="804"/>
      <c r="CF121" s="862">
        <v>12.9</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1393425</v>
      </c>
      <c r="DH121" s="804"/>
      <c r="DI121" s="804"/>
      <c r="DJ121" s="804"/>
      <c r="DK121" s="804"/>
      <c r="DL121" s="804">
        <v>1004960</v>
      </c>
      <c r="DM121" s="804"/>
      <c r="DN121" s="804"/>
      <c r="DO121" s="804"/>
      <c r="DP121" s="804"/>
      <c r="DQ121" s="804">
        <v>807870</v>
      </c>
      <c r="DR121" s="804"/>
      <c r="DS121" s="804"/>
      <c r="DT121" s="804"/>
      <c r="DU121" s="804"/>
      <c r="DV121" s="781">
        <v>4.5999999999999996</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16115282</v>
      </c>
      <c r="BR122" s="832"/>
      <c r="BS122" s="832"/>
      <c r="BT122" s="832"/>
      <c r="BU122" s="832"/>
      <c r="BV122" s="832">
        <v>14819708</v>
      </c>
      <c r="BW122" s="832"/>
      <c r="BX122" s="832"/>
      <c r="BY122" s="832"/>
      <c r="BZ122" s="832"/>
      <c r="CA122" s="832">
        <v>13534250</v>
      </c>
      <c r="CB122" s="832"/>
      <c r="CC122" s="832"/>
      <c r="CD122" s="832"/>
      <c r="CE122" s="832"/>
      <c r="CF122" s="833">
        <v>76.599999999999994</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9892</v>
      </c>
      <c r="AB123" s="767"/>
      <c r="AC123" s="767"/>
      <c r="AD123" s="767"/>
      <c r="AE123" s="768"/>
      <c r="AF123" s="769">
        <v>5892</v>
      </c>
      <c r="AG123" s="767"/>
      <c r="AH123" s="767"/>
      <c r="AI123" s="767"/>
      <c r="AJ123" s="768"/>
      <c r="AK123" s="769">
        <v>5892</v>
      </c>
      <c r="AL123" s="767"/>
      <c r="AM123" s="767"/>
      <c r="AN123" s="767"/>
      <c r="AO123" s="768"/>
      <c r="AP123" s="811">
        <v>0</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27114986</v>
      </c>
      <c r="BR123" s="820"/>
      <c r="BS123" s="820"/>
      <c r="BT123" s="820"/>
      <c r="BU123" s="820"/>
      <c r="BV123" s="820">
        <v>25808208</v>
      </c>
      <c r="BW123" s="820"/>
      <c r="BX123" s="820"/>
      <c r="BY123" s="820"/>
      <c r="BZ123" s="820"/>
      <c r="CA123" s="820">
        <v>24062120</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19.5</v>
      </c>
      <c r="BR124" s="818"/>
      <c r="BS124" s="818"/>
      <c r="BT124" s="818"/>
      <c r="BU124" s="818"/>
      <c r="BV124" s="818">
        <v>9.4</v>
      </c>
      <c r="BW124" s="818"/>
      <c r="BX124" s="818"/>
      <c r="BY124" s="818"/>
      <c r="BZ124" s="818"/>
      <c r="CA124" s="818">
        <v>10.3</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13502</v>
      </c>
      <c r="AB127" s="767"/>
      <c r="AC127" s="767"/>
      <c r="AD127" s="767"/>
      <c r="AE127" s="768"/>
      <c r="AF127" s="769">
        <v>17955</v>
      </c>
      <c r="AG127" s="767"/>
      <c r="AH127" s="767"/>
      <c r="AI127" s="767"/>
      <c r="AJ127" s="768"/>
      <c r="AK127" s="769">
        <v>19239</v>
      </c>
      <c r="AL127" s="767"/>
      <c r="AM127" s="767"/>
      <c r="AN127" s="767"/>
      <c r="AO127" s="768"/>
      <c r="AP127" s="811">
        <v>0.1</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351780</v>
      </c>
      <c r="AB128" s="788"/>
      <c r="AC128" s="788"/>
      <c r="AD128" s="788"/>
      <c r="AE128" s="789"/>
      <c r="AF128" s="790">
        <v>265972</v>
      </c>
      <c r="AG128" s="788"/>
      <c r="AH128" s="788"/>
      <c r="AI128" s="788"/>
      <c r="AJ128" s="789"/>
      <c r="AK128" s="790">
        <v>225115</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12.53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19195254</v>
      </c>
      <c r="AB129" s="767"/>
      <c r="AC129" s="767"/>
      <c r="AD129" s="767"/>
      <c r="AE129" s="768"/>
      <c r="AF129" s="769">
        <v>18922456</v>
      </c>
      <c r="AG129" s="767"/>
      <c r="AH129" s="767"/>
      <c r="AI129" s="767"/>
      <c r="AJ129" s="768"/>
      <c r="AK129" s="769">
        <v>19295365</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17.53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1713617</v>
      </c>
      <c r="AB130" s="767"/>
      <c r="AC130" s="767"/>
      <c r="AD130" s="767"/>
      <c r="AE130" s="768"/>
      <c r="AF130" s="769">
        <v>1661439</v>
      </c>
      <c r="AG130" s="767"/>
      <c r="AH130" s="767"/>
      <c r="AI130" s="767"/>
      <c r="AJ130" s="768"/>
      <c r="AK130" s="769">
        <v>1633555</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3.7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17481637</v>
      </c>
      <c r="AB131" s="751"/>
      <c r="AC131" s="751"/>
      <c r="AD131" s="751"/>
      <c r="AE131" s="752"/>
      <c r="AF131" s="753">
        <v>17261017</v>
      </c>
      <c r="AG131" s="751"/>
      <c r="AH131" s="751"/>
      <c r="AI131" s="751"/>
      <c r="AJ131" s="752"/>
      <c r="AK131" s="753">
        <v>17661810</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10.3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3.4054705520000002</v>
      </c>
      <c r="AB132" s="732"/>
      <c r="AC132" s="732"/>
      <c r="AD132" s="732"/>
      <c r="AE132" s="733"/>
      <c r="AF132" s="734">
        <v>3.7539039559999998</v>
      </c>
      <c r="AG132" s="732"/>
      <c r="AH132" s="732"/>
      <c r="AI132" s="732"/>
      <c r="AJ132" s="733"/>
      <c r="AK132" s="734">
        <v>4.1534927619999999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3.1</v>
      </c>
      <c r="AB133" s="711"/>
      <c r="AC133" s="711"/>
      <c r="AD133" s="711"/>
      <c r="AE133" s="712"/>
      <c r="AF133" s="710">
        <v>3.5</v>
      </c>
      <c r="AG133" s="711"/>
      <c r="AH133" s="711"/>
      <c r="AI133" s="711"/>
      <c r="AJ133" s="712"/>
      <c r="AK133" s="710">
        <v>3.7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0fNK9ePlR12ISN/4ySiIVFNWxDB5ZmFjeiRwSsk5saN62K4SRxvHKDKW0Oqie9BG25ZRw7FumXP6WAtDY/euQ==" saltValue="rh6Ak1As8kCCClP1XKq5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5NMTdz7IF5o5u3It0nmuSNMnl9oQOdB+N/N/YfKbnohKMYu44BUITw+3mUsZmXqII0rE5qoBRPYBx7KbVQpdA==" saltValue="5SH7xXrjwWaQXbYNjd+r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DL43" sqref="DL43"/>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wZNPULXgVfEJMIEK0uVupGVDdFEA94BskdvXZBBHn1MGhSiue5R3EwAkW6qN4OMZNI6xQqBX+pyWuNx0ClDA==" saltValue="0gkAmTO64EuqrJKJmv/E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5" t="s">
        <v>479</v>
      </c>
      <c r="AP7" s="265"/>
      <c r="AQ7" s="266" t="s">
        <v>480</v>
      </c>
      <c r="AR7" s="267"/>
    </row>
    <row r="8" spans="1:46" x14ac:dyDescent="0.15">
      <c r="A8" s="259"/>
      <c r="AK8" s="268"/>
      <c r="AL8" s="269"/>
      <c r="AM8" s="269"/>
      <c r="AN8" s="270"/>
      <c r="AO8" s="1106"/>
      <c r="AP8" s="271" t="s">
        <v>481</v>
      </c>
      <c r="AQ8" s="272" t="s">
        <v>482</v>
      </c>
      <c r="AR8" s="273" t="s">
        <v>483</v>
      </c>
    </row>
    <row r="9" spans="1:46" x14ac:dyDescent="0.15">
      <c r="A9" s="259"/>
      <c r="AK9" s="1117" t="s">
        <v>484</v>
      </c>
      <c r="AL9" s="1118"/>
      <c r="AM9" s="1118"/>
      <c r="AN9" s="1119"/>
      <c r="AO9" s="274">
        <v>5671508</v>
      </c>
      <c r="AP9" s="274">
        <v>60476</v>
      </c>
      <c r="AQ9" s="275">
        <v>66486</v>
      </c>
      <c r="AR9" s="276">
        <v>-9</v>
      </c>
    </row>
    <row r="10" spans="1:46" ht="13.5" customHeight="1" x14ac:dyDescent="0.15">
      <c r="A10" s="259"/>
      <c r="AK10" s="1117" t="s">
        <v>485</v>
      </c>
      <c r="AL10" s="1118"/>
      <c r="AM10" s="1118"/>
      <c r="AN10" s="1119"/>
      <c r="AO10" s="277">
        <v>64951</v>
      </c>
      <c r="AP10" s="277">
        <v>693</v>
      </c>
      <c r="AQ10" s="278">
        <v>6147</v>
      </c>
      <c r="AR10" s="279">
        <v>-88.7</v>
      </c>
    </row>
    <row r="11" spans="1:46" ht="13.5" customHeight="1" x14ac:dyDescent="0.15">
      <c r="A11" s="259"/>
      <c r="AK11" s="1117" t="s">
        <v>486</v>
      </c>
      <c r="AL11" s="1118"/>
      <c r="AM11" s="1118"/>
      <c r="AN11" s="1119"/>
      <c r="AO11" s="277">
        <v>376548</v>
      </c>
      <c r="AP11" s="277">
        <v>4015</v>
      </c>
      <c r="AQ11" s="278">
        <v>1219</v>
      </c>
      <c r="AR11" s="279">
        <v>229.4</v>
      </c>
    </row>
    <row r="12" spans="1:46" ht="13.5" customHeight="1" x14ac:dyDescent="0.15">
      <c r="A12" s="259"/>
      <c r="AK12" s="1117" t="s">
        <v>487</v>
      </c>
      <c r="AL12" s="1118"/>
      <c r="AM12" s="1118"/>
      <c r="AN12" s="1119"/>
      <c r="AO12" s="277" t="s">
        <v>488</v>
      </c>
      <c r="AP12" s="277" t="s">
        <v>488</v>
      </c>
      <c r="AQ12" s="278">
        <v>9</v>
      </c>
      <c r="AR12" s="279" t="s">
        <v>488</v>
      </c>
    </row>
    <row r="13" spans="1:46" ht="13.5" customHeight="1" x14ac:dyDescent="0.15">
      <c r="A13" s="259"/>
      <c r="AK13" s="1117" t="s">
        <v>489</v>
      </c>
      <c r="AL13" s="1118"/>
      <c r="AM13" s="1118"/>
      <c r="AN13" s="1119"/>
      <c r="AO13" s="277">
        <v>158010</v>
      </c>
      <c r="AP13" s="277">
        <v>1685</v>
      </c>
      <c r="AQ13" s="278">
        <v>2955</v>
      </c>
      <c r="AR13" s="279">
        <v>-43</v>
      </c>
    </row>
    <row r="14" spans="1:46" ht="13.5" customHeight="1" x14ac:dyDescent="0.15">
      <c r="A14" s="259"/>
      <c r="AK14" s="1117" t="s">
        <v>490</v>
      </c>
      <c r="AL14" s="1118"/>
      <c r="AM14" s="1118"/>
      <c r="AN14" s="1119"/>
      <c r="AO14" s="277">
        <v>178266</v>
      </c>
      <c r="AP14" s="277">
        <v>1901</v>
      </c>
      <c r="AQ14" s="278">
        <v>1434</v>
      </c>
      <c r="AR14" s="279">
        <v>32.6</v>
      </c>
    </row>
    <row r="15" spans="1:46" ht="13.5" customHeight="1" x14ac:dyDescent="0.15">
      <c r="A15" s="259"/>
      <c r="AK15" s="1120" t="s">
        <v>491</v>
      </c>
      <c r="AL15" s="1121"/>
      <c r="AM15" s="1121"/>
      <c r="AN15" s="1122"/>
      <c r="AO15" s="277">
        <v>-291967</v>
      </c>
      <c r="AP15" s="277">
        <v>-3113</v>
      </c>
      <c r="AQ15" s="278">
        <v>-3102</v>
      </c>
      <c r="AR15" s="279">
        <v>0.4</v>
      </c>
    </row>
    <row r="16" spans="1:46" x14ac:dyDescent="0.15">
      <c r="A16" s="259"/>
      <c r="AK16" s="1120" t="s">
        <v>178</v>
      </c>
      <c r="AL16" s="1121"/>
      <c r="AM16" s="1121"/>
      <c r="AN16" s="1122"/>
      <c r="AO16" s="277">
        <v>6157316</v>
      </c>
      <c r="AP16" s="277">
        <v>65656</v>
      </c>
      <c r="AQ16" s="278">
        <v>75147</v>
      </c>
      <c r="AR16" s="279">
        <v>-12.6</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3" t="s">
        <v>496</v>
      </c>
      <c r="AL21" s="1124"/>
      <c r="AM21" s="1124"/>
      <c r="AN21" s="1125"/>
      <c r="AO21" s="289">
        <v>5.57</v>
      </c>
      <c r="AP21" s="290">
        <v>6.62</v>
      </c>
      <c r="AQ21" s="291">
        <v>-1.05</v>
      </c>
      <c r="AS21" s="292"/>
      <c r="AT21" s="288"/>
    </row>
    <row r="22" spans="1:46" s="260" customFormat="1" x14ac:dyDescent="0.15">
      <c r="A22" s="288"/>
      <c r="AK22" s="1123" t="s">
        <v>497</v>
      </c>
      <c r="AL22" s="1124"/>
      <c r="AM22" s="1124"/>
      <c r="AN22" s="1125"/>
      <c r="AO22" s="293">
        <v>99.7</v>
      </c>
      <c r="AP22" s="294">
        <v>98.3</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5" t="s">
        <v>479</v>
      </c>
      <c r="AP30" s="265"/>
      <c r="AQ30" s="266" t="s">
        <v>480</v>
      </c>
      <c r="AR30" s="267"/>
    </row>
    <row r="31" spans="1:46" x14ac:dyDescent="0.15">
      <c r="A31" s="259"/>
      <c r="AK31" s="268"/>
      <c r="AL31" s="269"/>
      <c r="AM31" s="269"/>
      <c r="AN31" s="270"/>
      <c r="AO31" s="1106"/>
      <c r="AP31" s="271" t="s">
        <v>481</v>
      </c>
      <c r="AQ31" s="272" t="s">
        <v>482</v>
      </c>
      <c r="AR31" s="273" t="s">
        <v>483</v>
      </c>
    </row>
    <row r="32" spans="1:46" ht="27" customHeight="1" x14ac:dyDescent="0.15">
      <c r="A32" s="259"/>
      <c r="AK32" s="1107" t="s">
        <v>501</v>
      </c>
      <c r="AL32" s="1108"/>
      <c r="AM32" s="1108"/>
      <c r="AN32" s="1109"/>
      <c r="AO32" s="303">
        <v>2029963</v>
      </c>
      <c r="AP32" s="303">
        <v>21646</v>
      </c>
      <c r="AQ32" s="304">
        <v>34847</v>
      </c>
      <c r="AR32" s="305">
        <v>-37.9</v>
      </c>
    </row>
    <row r="33" spans="1:46" ht="13.5" customHeight="1" x14ac:dyDescent="0.15">
      <c r="A33" s="259"/>
      <c r="AK33" s="1107" t="s">
        <v>502</v>
      </c>
      <c r="AL33" s="1108"/>
      <c r="AM33" s="1108"/>
      <c r="AN33" s="1109"/>
      <c r="AO33" s="303" t="s">
        <v>488</v>
      </c>
      <c r="AP33" s="303" t="s">
        <v>488</v>
      </c>
      <c r="AQ33" s="304" t="s">
        <v>488</v>
      </c>
      <c r="AR33" s="305" t="s">
        <v>488</v>
      </c>
    </row>
    <row r="34" spans="1:46" ht="27" customHeight="1" x14ac:dyDescent="0.15">
      <c r="A34" s="259"/>
      <c r="AK34" s="1107" t="s">
        <v>503</v>
      </c>
      <c r="AL34" s="1108"/>
      <c r="AM34" s="1108"/>
      <c r="AN34" s="1109"/>
      <c r="AO34" s="303" t="s">
        <v>488</v>
      </c>
      <c r="AP34" s="303" t="s">
        <v>488</v>
      </c>
      <c r="AQ34" s="304">
        <v>5</v>
      </c>
      <c r="AR34" s="305" t="s">
        <v>488</v>
      </c>
    </row>
    <row r="35" spans="1:46" ht="27" customHeight="1" x14ac:dyDescent="0.15">
      <c r="A35" s="259"/>
      <c r="AK35" s="1107" t="s">
        <v>504</v>
      </c>
      <c r="AL35" s="1108"/>
      <c r="AM35" s="1108"/>
      <c r="AN35" s="1109"/>
      <c r="AO35" s="303">
        <v>182448</v>
      </c>
      <c r="AP35" s="303">
        <v>1945</v>
      </c>
      <c r="AQ35" s="304">
        <v>8260</v>
      </c>
      <c r="AR35" s="305">
        <v>-76.5</v>
      </c>
    </row>
    <row r="36" spans="1:46" ht="27" customHeight="1" x14ac:dyDescent="0.15">
      <c r="A36" s="259"/>
      <c r="AK36" s="1107" t="s">
        <v>505</v>
      </c>
      <c r="AL36" s="1108"/>
      <c r="AM36" s="1108"/>
      <c r="AN36" s="1109"/>
      <c r="AO36" s="303">
        <v>4210</v>
      </c>
      <c r="AP36" s="303">
        <v>45</v>
      </c>
      <c r="AQ36" s="304">
        <v>1689</v>
      </c>
      <c r="AR36" s="305">
        <v>-97.3</v>
      </c>
    </row>
    <row r="37" spans="1:46" ht="13.5" customHeight="1" x14ac:dyDescent="0.15">
      <c r="A37" s="259"/>
      <c r="AK37" s="1107" t="s">
        <v>506</v>
      </c>
      <c r="AL37" s="1108"/>
      <c r="AM37" s="1108"/>
      <c r="AN37" s="1109"/>
      <c r="AO37" s="303">
        <v>375631</v>
      </c>
      <c r="AP37" s="303">
        <v>4005</v>
      </c>
      <c r="AQ37" s="304">
        <v>748</v>
      </c>
      <c r="AR37" s="305">
        <v>435.4</v>
      </c>
    </row>
    <row r="38" spans="1:46" ht="27" customHeight="1" x14ac:dyDescent="0.15">
      <c r="A38" s="259"/>
      <c r="AK38" s="1110" t="s">
        <v>507</v>
      </c>
      <c r="AL38" s="1111"/>
      <c r="AM38" s="1111"/>
      <c r="AN38" s="1112"/>
      <c r="AO38" s="306" t="s">
        <v>488</v>
      </c>
      <c r="AP38" s="306" t="s">
        <v>488</v>
      </c>
      <c r="AQ38" s="307">
        <v>1</v>
      </c>
      <c r="AR38" s="295" t="s">
        <v>488</v>
      </c>
      <c r="AS38" s="302"/>
    </row>
    <row r="39" spans="1:46" x14ac:dyDescent="0.15">
      <c r="A39" s="259"/>
      <c r="AK39" s="1110" t="s">
        <v>508</v>
      </c>
      <c r="AL39" s="1111"/>
      <c r="AM39" s="1111"/>
      <c r="AN39" s="1112"/>
      <c r="AO39" s="303">
        <v>-225115</v>
      </c>
      <c r="AP39" s="303">
        <v>-2400</v>
      </c>
      <c r="AQ39" s="304">
        <v>-5762</v>
      </c>
      <c r="AR39" s="305">
        <v>-58.3</v>
      </c>
      <c r="AS39" s="302"/>
    </row>
    <row r="40" spans="1:46" ht="27" customHeight="1" x14ac:dyDescent="0.15">
      <c r="A40" s="259"/>
      <c r="AK40" s="1107" t="s">
        <v>509</v>
      </c>
      <c r="AL40" s="1108"/>
      <c r="AM40" s="1108"/>
      <c r="AN40" s="1109"/>
      <c r="AO40" s="303">
        <v>-1633555</v>
      </c>
      <c r="AP40" s="303">
        <v>-17419</v>
      </c>
      <c r="AQ40" s="304">
        <v>-27609</v>
      </c>
      <c r="AR40" s="305">
        <v>-36.9</v>
      </c>
      <c r="AS40" s="302"/>
    </row>
    <row r="41" spans="1:46" x14ac:dyDescent="0.15">
      <c r="A41" s="259"/>
      <c r="AK41" s="1113" t="s">
        <v>288</v>
      </c>
      <c r="AL41" s="1114"/>
      <c r="AM41" s="1114"/>
      <c r="AN41" s="1115"/>
      <c r="AO41" s="303">
        <v>733582</v>
      </c>
      <c r="AP41" s="303">
        <v>7822</v>
      </c>
      <c r="AQ41" s="304">
        <v>12179</v>
      </c>
      <c r="AR41" s="305">
        <v>-35.799999999999997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0" t="s">
        <v>479</v>
      </c>
      <c r="AN49" s="1102" t="s">
        <v>512</v>
      </c>
      <c r="AO49" s="1103"/>
      <c r="AP49" s="1103"/>
      <c r="AQ49" s="1103"/>
      <c r="AR49" s="1104"/>
    </row>
    <row r="50" spans="1:44" x14ac:dyDescent="0.15">
      <c r="A50" s="259"/>
      <c r="AK50" s="317"/>
      <c r="AL50" s="318"/>
      <c r="AM50" s="1101"/>
      <c r="AN50" s="319" t="s">
        <v>513</v>
      </c>
      <c r="AO50" s="320" t="s">
        <v>514</v>
      </c>
      <c r="AP50" s="321" t="s">
        <v>515</v>
      </c>
      <c r="AQ50" s="322" t="s">
        <v>516</v>
      </c>
      <c r="AR50" s="323" t="s">
        <v>517</v>
      </c>
    </row>
    <row r="51" spans="1:44" x14ac:dyDescent="0.15">
      <c r="A51" s="259"/>
      <c r="AK51" s="315" t="s">
        <v>518</v>
      </c>
      <c r="AL51" s="316"/>
      <c r="AM51" s="324">
        <v>4297386</v>
      </c>
      <c r="AN51" s="325">
        <v>46945</v>
      </c>
      <c r="AO51" s="326">
        <v>-33.299999999999997</v>
      </c>
      <c r="AP51" s="327">
        <v>45588</v>
      </c>
      <c r="AQ51" s="328">
        <v>8.6999999999999993</v>
      </c>
      <c r="AR51" s="329">
        <v>-42</v>
      </c>
    </row>
    <row r="52" spans="1:44" x14ac:dyDescent="0.15">
      <c r="A52" s="259"/>
      <c r="AK52" s="330"/>
      <c r="AL52" s="331" t="s">
        <v>519</v>
      </c>
      <c r="AM52" s="332">
        <v>3689937</v>
      </c>
      <c r="AN52" s="333">
        <v>40310</v>
      </c>
      <c r="AO52" s="334">
        <v>-32</v>
      </c>
      <c r="AP52" s="335">
        <v>24150</v>
      </c>
      <c r="AQ52" s="336">
        <v>3.4</v>
      </c>
      <c r="AR52" s="337">
        <v>-35.4</v>
      </c>
    </row>
    <row r="53" spans="1:44" x14ac:dyDescent="0.15">
      <c r="A53" s="259"/>
      <c r="AK53" s="315" t="s">
        <v>520</v>
      </c>
      <c r="AL53" s="316"/>
      <c r="AM53" s="324">
        <v>6151480</v>
      </c>
      <c r="AN53" s="325">
        <v>66674</v>
      </c>
      <c r="AO53" s="326">
        <v>42</v>
      </c>
      <c r="AP53" s="327">
        <v>45483</v>
      </c>
      <c r="AQ53" s="328">
        <v>-0.2</v>
      </c>
      <c r="AR53" s="329">
        <v>42.2</v>
      </c>
    </row>
    <row r="54" spans="1:44" x14ac:dyDescent="0.15">
      <c r="A54" s="259"/>
      <c r="AK54" s="330"/>
      <c r="AL54" s="331" t="s">
        <v>519</v>
      </c>
      <c r="AM54" s="332">
        <v>5526877</v>
      </c>
      <c r="AN54" s="333">
        <v>59904</v>
      </c>
      <c r="AO54" s="334">
        <v>48.6</v>
      </c>
      <c r="AP54" s="335">
        <v>24241</v>
      </c>
      <c r="AQ54" s="336">
        <v>0.4</v>
      </c>
      <c r="AR54" s="337">
        <v>48.2</v>
      </c>
    </row>
    <row r="55" spans="1:44" x14ac:dyDescent="0.15">
      <c r="A55" s="259"/>
      <c r="AK55" s="315" t="s">
        <v>521</v>
      </c>
      <c r="AL55" s="316"/>
      <c r="AM55" s="324">
        <v>3479591</v>
      </c>
      <c r="AN55" s="325">
        <v>37412</v>
      </c>
      <c r="AO55" s="326">
        <v>-43.9</v>
      </c>
      <c r="AP55" s="327">
        <v>45945</v>
      </c>
      <c r="AQ55" s="328">
        <v>1</v>
      </c>
      <c r="AR55" s="329">
        <v>-44.9</v>
      </c>
    </row>
    <row r="56" spans="1:44" x14ac:dyDescent="0.15">
      <c r="A56" s="259"/>
      <c r="AK56" s="330"/>
      <c r="AL56" s="331" t="s">
        <v>519</v>
      </c>
      <c r="AM56" s="332">
        <v>3156891</v>
      </c>
      <c r="AN56" s="333">
        <v>33943</v>
      </c>
      <c r="AO56" s="334">
        <v>-43.3</v>
      </c>
      <c r="AP56" s="335">
        <v>25180</v>
      </c>
      <c r="AQ56" s="336">
        <v>3.9</v>
      </c>
      <c r="AR56" s="337">
        <v>-47.2</v>
      </c>
    </row>
    <row r="57" spans="1:44" x14ac:dyDescent="0.15">
      <c r="A57" s="259"/>
      <c r="AK57" s="315" t="s">
        <v>522</v>
      </c>
      <c r="AL57" s="316"/>
      <c r="AM57" s="324">
        <v>3703980</v>
      </c>
      <c r="AN57" s="325">
        <v>39648</v>
      </c>
      <c r="AO57" s="326">
        <v>6</v>
      </c>
      <c r="AP57" s="327">
        <v>44475</v>
      </c>
      <c r="AQ57" s="328">
        <v>-3.2</v>
      </c>
      <c r="AR57" s="329">
        <v>9.1999999999999993</v>
      </c>
    </row>
    <row r="58" spans="1:44" x14ac:dyDescent="0.15">
      <c r="A58" s="259"/>
      <c r="AK58" s="330"/>
      <c r="AL58" s="331" t="s">
        <v>519</v>
      </c>
      <c r="AM58" s="332">
        <v>2676669</v>
      </c>
      <c r="AN58" s="333">
        <v>28652</v>
      </c>
      <c r="AO58" s="334">
        <v>-15.6</v>
      </c>
      <c r="AP58" s="335">
        <v>24780</v>
      </c>
      <c r="AQ58" s="336">
        <v>-1.6</v>
      </c>
      <c r="AR58" s="337">
        <v>-14</v>
      </c>
    </row>
    <row r="59" spans="1:44" x14ac:dyDescent="0.15">
      <c r="A59" s="259"/>
      <c r="AK59" s="315" t="s">
        <v>523</v>
      </c>
      <c r="AL59" s="316"/>
      <c r="AM59" s="324">
        <v>5929429</v>
      </c>
      <c r="AN59" s="325">
        <v>63226</v>
      </c>
      <c r="AO59" s="326">
        <v>59.5</v>
      </c>
      <c r="AP59" s="327">
        <v>45982</v>
      </c>
      <c r="AQ59" s="328">
        <v>3.4</v>
      </c>
      <c r="AR59" s="329">
        <v>56.1</v>
      </c>
    </row>
    <row r="60" spans="1:44" x14ac:dyDescent="0.15">
      <c r="A60" s="259"/>
      <c r="AK60" s="330"/>
      <c r="AL60" s="331" t="s">
        <v>519</v>
      </c>
      <c r="AM60" s="332">
        <v>3769869</v>
      </c>
      <c r="AN60" s="333">
        <v>40199</v>
      </c>
      <c r="AO60" s="334">
        <v>40.299999999999997</v>
      </c>
      <c r="AP60" s="335">
        <v>25583</v>
      </c>
      <c r="AQ60" s="336">
        <v>3.2</v>
      </c>
      <c r="AR60" s="337">
        <v>37.1</v>
      </c>
    </row>
    <row r="61" spans="1:44" x14ac:dyDescent="0.15">
      <c r="A61" s="259"/>
      <c r="AK61" s="315" t="s">
        <v>524</v>
      </c>
      <c r="AL61" s="338"/>
      <c r="AM61" s="324">
        <v>4712373</v>
      </c>
      <c r="AN61" s="325">
        <v>50781</v>
      </c>
      <c r="AO61" s="326">
        <v>6.1</v>
      </c>
      <c r="AP61" s="327">
        <v>45495</v>
      </c>
      <c r="AQ61" s="339">
        <v>1.9</v>
      </c>
      <c r="AR61" s="329">
        <v>4.2</v>
      </c>
    </row>
    <row r="62" spans="1:44" x14ac:dyDescent="0.15">
      <c r="A62" s="259"/>
      <c r="AK62" s="330"/>
      <c r="AL62" s="331" t="s">
        <v>519</v>
      </c>
      <c r="AM62" s="332">
        <v>3764049</v>
      </c>
      <c r="AN62" s="333">
        <v>40602</v>
      </c>
      <c r="AO62" s="334">
        <v>-0.4</v>
      </c>
      <c r="AP62" s="335">
        <v>24787</v>
      </c>
      <c r="AQ62" s="336">
        <v>1.9</v>
      </c>
      <c r="AR62" s="337">
        <v>-2.2999999999999998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wwSCJ2PXhSYyimJG74ET34WD3GEH+XYvSkWAfzWTI648kpySDudP6SjW7ZzlsIbGnOiAwAqCPR//68n1c+lxTg==" saltValue="EliaZHMAwYmSTxxbaW0f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SjXj4+g0LzqwFoK7B1b3jrYpgfYBTfxchyZfEmW5wuk4tVK/qHhsrb/HBh3E1Rldh9Lx7WGvJ36bSTtT19S8tg==" saltValue="ZOB0DxQufwBJ7LlN7Pwv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yQ+QHERNRcBFkoKInWmdkVaZuNO4dJCBMG6lsZ+t98YCTiGuvMZbi6R8lTbZj/afxZRP8pmfKkWQhHhDcTFlOQ==" saltValue="QMx4grDVyiBtTkFcVZC9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16.02</v>
      </c>
      <c r="G47" s="12">
        <v>15.47</v>
      </c>
      <c r="H47" s="12">
        <v>15.56</v>
      </c>
      <c r="I47" s="12">
        <v>16.649999999999999</v>
      </c>
      <c r="J47" s="13">
        <v>16.29</v>
      </c>
    </row>
    <row r="48" spans="2:10" ht="57.75" customHeight="1" x14ac:dyDescent="0.15">
      <c r="B48" s="14"/>
      <c r="C48" s="1128" t="s">
        <v>4</v>
      </c>
      <c r="D48" s="1128"/>
      <c r="E48" s="1129"/>
      <c r="F48" s="15">
        <v>5.54</v>
      </c>
      <c r="G48" s="16">
        <v>5.16</v>
      </c>
      <c r="H48" s="16">
        <v>11.39</v>
      </c>
      <c r="I48" s="16">
        <v>11.71</v>
      </c>
      <c r="J48" s="17">
        <v>3.7</v>
      </c>
    </row>
    <row r="49" spans="2:10" ht="57.75" customHeight="1" thickBot="1" x14ac:dyDescent="0.2">
      <c r="B49" s="18"/>
      <c r="C49" s="1130" t="s">
        <v>5</v>
      </c>
      <c r="D49" s="1130"/>
      <c r="E49" s="1131"/>
      <c r="F49" s="19">
        <v>1.43</v>
      </c>
      <c r="G49" s="20" t="s">
        <v>531</v>
      </c>
      <c r="H49" s="20">
        <v>7.4</v>
      </c>
      <c r="I49" s="20">
        <v>1.02</v>
      </c>
      <c r="J49" s="21" t="s">
        <v>532</v>
      </c>
    </row>
    <row r="50" spans="2:10" x14ac:dyDescent="0.15"/>
  </sheetData>
  <sheetProtection algorithmName="SHA-512" hashValue="GqPg6bFQkx6lLUBvlDNBJV2yBfmFRW55rJmlqnBl2BP3+d+8XpIktwj+lFXArqKCxjqLiOoQ4DhDpO6OCYe8rA==" saltValue="GH6L3X2AADseMNxvxTHa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7" sqref="P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533</v>
      </c>
      <c r="D34" s="1136"/>
      <c r="E34" s="1137"/>
      <c r="F34" s="32">
        <v>5.63</v>
      </c>
      <c r="G34" s="33">
        <v>8.15</v>
      </c>
      <c r="H34" s="33">
        <v>10.87</v>
      </c>
      <c r="I34" s="33">
        <v>11.45</v>
      </c>
      <c r="J34" s="34">
        <v>6.45</v>
      </c>
      <c r="K34" s="22"/>
      <c r="L34" s="22"/>
      <c r="M34" s="22"/>
      <c r="N34" s="22"/>
      <c r="O34" s="22"/>
      <c r="P34" s="22"/>
    </row>
    <row r="35" spans="1:16" ht="39" customHeight="1" x14ac:dyDescent="0.15">
      <c r="A35" s="22"/>
      <c r="B35" s="35"/>
      <c r="C35" s="1132" t="s">
        <v>534</v>
      </c>
      <c r="D35" s="1132"/>
      <c r="E35" s="1133"/>
      <c r="F35" s="36">
        <v>5.54</v>
      </c>
      <c r="G35" s="37">
        <v>5.16</v>
      </c>
      <c r="H35" s="37">
        <v>11.38</v>
      </c>
      <c r="I35" s="37">
        <v>11.7</v>
      </c>
      <c r="J35" s="38">
        <v>3.69</v>
      </c>
      <c r="K35" s="22"/>
      <c r="L35" s="22"/>
      <c r="M35" s="22"/>
      <c r="N35" s="22"/>
      <c r="O35" s="22"/>
      <c r="P35" s="22"/>
    </row>
    <row r="36" spans="1:16" ht="39" customHeight="1" x14ac:dyDescent="0.15">
      <c r="A36" s="22"/>
      <c r="B36" s="35"/>
      <c r="C36" s="1132" t="s">
        <v>535</v>
      </c>
      <c r="D36" s="1132"/>
      <c r="E36" s="1133"/>
      <c r="F36" s="36">
        <v>0.17</v>
      </c>
      <c r="G36" s="37">
        <v>0.71</v>
      </c>
      <c r="H36" s="37">
        <v>1.1499999999999999</v>
      </c>
      <c r="I36" s="37">
        <v>1.77</v>
      </c>
      <c r="J36" s="38">
        <v>2.66</v>
      </c>
      <c r="K36" s="22"/>
      <c r="L36" s="22"/>
      <c r="M36" s="22"/>
      <c r="N36" s="22"/>
      <c r="O36" s="22"/>
      <c r="P36" s="22"/>
    </row>
    <row r="37" spans="1:16" ht="39" customHeight="1" x14ac:dyDescent="0.15">
      <c r="A37" s="22"/>
      <c r="B37" s="35"/>
      <c r="C37" s="1132" t="s">
        <v>536</v>
      </c>
      <c r="D37" s="1132"/>
      <c r="E37" s="1133"/>
      <c r="F37" s="36">
        <v>1.07</v>
      </c>
      <c r="G37" s="37">
        <v>1.19</v>
      </c>
      <c r="H37" s="37">
        <v>0.68</v>
      </c>
      <c r="I37" s="37">
        <v>0.65</v>
      </c>
      <c r="J37" s="38">
        <v>0.73</v>
      </c>
      <c r="K37" s="22"/>
      <c r="L37" s="22"/>
      <c r="M37" s="22"/>
      <c r="N37" s="22"/>
      <c r="O37" s="22"/>
      <c r="P37" s="22"/>
    </row>
    <row r="38" spans="1:16" ht="39" customHeight="1" x14ac:dyDescent="0.15">
      <c r="A38" s="22"/>
      <c r="B38" s="35"/>
      <c r="C38" s="1132" t="s">
        <v>537</v>
      </c>
      <c r="D38" s="1132"/>
      <c r="E38" s="1133"/>
      <c r="F38" s="36">
        <v>0</v>
      </c>
      <c r="G38" s="37">
        <v>0</v>
      </c>
      <c r="H38" s="37">
        <v>0</v>
      </c>
      <c r="I38" s="37">
        <v>0</v>
      </c>
      <c r="J38" s="38">
        <v>0</v>
      </c>
      <c r="K38" s="22"/>
      <c r="L38" s="22"/>
      <c r="M38" s="22"/>
      <c r="N38" s="22"/>
      <c r="O38" s="22"/>
      <c r="P38" s="22"/>
    </row>
    <row r="39" spans="1:16" ht="39" customHeight="1" x14ac:dyDescent="0.15">
      <c r="A39" s="22"/>
      <c r="B39" s="35"/>
      <c r="C39" s="1132" t="s">
        <v>538</v>
      </c>
      <c r="D39" s="1132"/>
      <c r="E39" s="1133"/>
      <c r="F39" s="36">
        <v>0</v>
      </c>
      <c r="G39" s="37">
        <v>0</v>
      </c>
      <c r="H39" s="37">
        <v>0</v>
      </c>
      <c r="I39" s="37">
        <v>0</v>
      </c>
      <c r="J39" s="38">
        <v>0</v>
      </c>
      <c r="K39" s="22"/>
      <c r="L39" s="22"/>
      <c r="M39" s="22"/>
      <c r="N39" s="22"/>
      <c r="O39" s="22"/>
      <c r="P39" s="22"/>
    </row>
    <row r="40" spans="1:16" ht="39" customHeight="1" x14ac:dyDescent="0.15">
      <c r="A40" s="22"/>
      <c r="B40" s="35"/>
      <c r="C40" s="1132" t="s">
        <v>539</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541</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SPjH1MN1nHsUKU3DMQl5WRgIaKGyKpWCGuIRBrR+q/ckhrqaYSUOe85kJq9SSlLFEiI0x8MQA1I4M1RcN7JwA==" saltValue="wrR08B3p1mx24PcE++J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U48" sqref="U4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1942</v>
      </c>
      <c r="L45" s="58">
        <v>2048</v>
      </c>
      <c r="M45" s="58">
        <v>2061</v>
      </c>
      <c r="N45" s="58">
        <v>2013</v>
      </c>
      <c r="O45" s="59">
        <v>2030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363</v>
      </c>
      <c r="L48" s="62">
        <v>319</v>
      </c>
      <c r="M48" s="62">
        <v>176</v>
      </c>
      <c r="N48" s="62">
        <v>177</v>
      </c>
      <c r="O48" s="63">
        <v>182</v>
      </c>
      <c r="P48" s="46"/>
      <c r="Q48" s="46"/>
      <c r="R48" s="46"/>
      <c r="S48" s="46"/>
      <c r="T48" s="46"/>
      <c r="U48" s="46"/>
    </row>
    <row r="49" spans="1:21" ht="30.75" customHeight="1" x14ac:dyDescent="0.15">
      <c r="A49" s="46"/>
      <c r="B49" s="1163"/>
      <c r="C49" s="1164"/>
      <c r="D49" s="60"/>
      <c r="E49" s="1140" t="s">
        <v>14</v>
      </c>
      <c r="F49" s="1140"/>
      <c r="G49" s="1140"/>
      <c r="H49" s="1140"/>
      <c r="I49" s="1140"/>
      <c r="J49" s="1141"/>
      <c r="K49" s="61">
        <v>29</v>
      </c>
      <c r="L49" s="62">
        <v>13</v>
      </c>
      <c r="M49" s="62">
        <v>8</v>
      </c>
      <c r="N49" s="62">
        <v>9</v>
      </c>
      <c r="O49" s="63">
        <v>4</v>
      </c>
      <c r="P49" s="46"/>
      <c r="Q49" s="46"/>
      <c r="R49" s="46"/>
      <c r="S49" s="46"/>
      <c r="T49" s="46"/>
      <c r="U49" s="46"/>
    </row>
    <row r="50" spans="1:21" ht="30.75" customHeight="1" x14ac:dyDescent="0.15">
      <c r="A50" s="46"/>
      <c r="B50" s="1163"/>
      <c r="C50" s="1164"/>
      <c r="D50" s="60"/>
      <c r="E50" s="1140" t="s">
        <v>15</v>
      </c>
      <c r="F50" s="1140"/>
      <c r="G50" s="1140"/>
      <c r="H50" s="1140"/>
      <c r="I50" s="1140"/>
      <c r="J50" s="1141"/>
      <c r="K50" s="61">
        <v>421</v>
      </c>
      <c r="L50" s="62">
        <v>416</v>
      </c>
      <c r="M50" s="62">
        <v>416</v>
      </c>
      <c r="N50" s="62">
        <v>376</v>
      </c>
      <c r="O50" s="63">
        <v>376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2344</v>
      </c>
      <c r="L52" s="62">
        <v>2236</v>
      </c>
      <c r="M52" s="62">
        <v>2065</v>
      </c>
      <c r="N52" s="62">
        <v>1927</v>
      </c>
      <c r="O52" s="63">
        <v>1859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411</v>
      </c>
      <c r="L53" s="67">
        <v>560</v>
      </c>
      <c r="M53" s="67">
        <v>596</v>
      </c>
      <c r="N53" s="67">
        <v>648</v>
      </c>
      <c r="O53" s="68">
        <v>733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yc+vN2MT+J3PgbzT1Eh3YgfOSgzjhqfOUE/ixPvHoqohLAoLf4Mx34awQgOyM/+rkcdUKQ8+l9s5TEjavexIw==" saltValue="dL7eWeU2dL2N/f90Neva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S49" sqref="S4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1" t="s">
        <v>30</v>
      </c>
      <c r="C41" s="1182"/>
      <c r="D41" s="103"/>
      <c r="E41" s="1183" t="s">
        <v>31</v>
      </c>
      <c r="F41" s="1183"/>
      <c r="G41" s="1183"/>
      <c r="H41" s="1184"/>
      <c r="I41" s="342">
        <v>24026</v>
      </c>
      <c r="J41" s="343">
        <v>24455</v>
      </c>
      <c r="K41" s="343">
        <v>22532</v>
      </c>
      <c r="L41" s="343">
        <v>20677</v>
      </c>
      <c r="M41" s="344">
        <v>18855</v>
      </c>
    </row>
    <row r="42" spans="2:13" ht="27.75" customHeight="1" x14ac:dyDescent="0.15">
      <c r="B42" s="1171"/>
      <c r="C42" s="1172"/>
      <c r="D42" s="104"/>
      <c r="E42" s="1175" t="s">
        <v>32</v>
      </c>
      <c r="F42" s="1175"/>
      <c r="G42" s="1175"/>
      <c r="H42" s="1176"/>
      <c r="I42" s="345">
        <v>5354</v>
      </c>
      <c r="J42" s="346">
        <v>4570</v>
      </c>
      <c r="K42" s="346">
        <v>3656</v>
      </c>
      <c r="L42" s="346">
        <v>2930</v>
      </c>
      <c r="M42" s="347">
        <v>2245</v>
      </c>
    </row>
    <row r="43" spans="2:13" ht="27.75" customHeight="1" x14ac:dyDescent="0.15">
      <c r="B43" s="1171"/>
      <c r="C43" s="1172"/>
      <c r="D43" s="104"/>
      <c r="E43" s="1175" t="s">
        <v>33</v>
      </c>
      <c r="F43" s="1175"/>
      <c r="G43" s="1175"/>
      <c r="H43" s="1176"/>
      <c r="I43" s="345">
        <v>2462</v>
      </c>
      <c r="J43" s="346">
        <v>2253</v>
      </c>
      <c r="K43" s="346">
        <v>1866</v>
      </c>
      <c r="L43" s="346">
        <v>1417</v>
      </c>
      <c r="M43" s="347">
        <v>2447</v>
      </c>
    </row>
    <row r="44" spans="2:13" ht="27.75" customHeight="1" x14ac:dyDescent="0.15">
      <c r="B44" s="1171"/>
      <c r="C44" s="1172"/>
      <c r="D44" s="104"/>
      <c r="E44" s="1175" t="s">
        <v>34</v>
      </c>
      <c r="F44" s="1175"/>
      <c r="G44" s="1175"/>
      <c r="H44" s="1176"/>
      <c r="I44" s="345">
        <v>199</v>
      </c>
      <c r="J44" s="346">
        <v>175</v>
      </c>
      <c r="K44" s="346">
        <v>160</v>
      </c>
      <c r="L44" s="346">
        <v>143</v>
      </c>
      <c r="M44" s="347">
        <v>127</v>
      </c>
    </row>
    <row r="45" spans="2:13" ht="27.75" customHeight="1" x14ac:dyDescent="0.15">
      <c r="B45" s="1171"/>
      <c r="C45" s="1172"/>
      <c r="D45" s="104"/>
      <c r="E45" s="1175" t="s">
        <v>35</v>
      </c>
      <c r="F45" s="1175"/>
      <c r="G45" s="1175"/>
      <c r="H45" s="1176"/>
      <c r="I45" s="345">
        <v>2316</v>
      </c>
      <c r="J45" s="346">
        <v>2316</v>
      </c>
      <c r="K45" s="346">
        <v>2324</v>
      </c>
      <c r="L45" s="346">
        <v>2268</v>
      </c>
      <c r="M45" s="347">
        <v>2208</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6563</v>
      </c>
      <c r="J50" s="346">
        <v>6666</v>
      </c>
      <c r="K50" s="346">
        <v>7025</v>
      </c>
      <c r="L50" s="346">
        <v>7916</v>
      </c>
      <c r="M50" s="347">
        <v>8251</v>
      </c>
    </row>
    <row r="51" spans="2:13" ht="27.75" customHeight="1" x14ac:dyDescent="0.15">
      <c r="B51" s="1171"/>
      <c r="C51" s="1172"/>
      <c r="D51" s="104"/>
      <c r="E51" s="1175" t="s">
        <v>42</v>
      </c>
      <c r="F51" s="1175"/>
      <c r="G51" s="1175"/>
      <c r="H51" s="1176"/>
      <c r="I51" s="345">
        <v>5123</v>
      </c>
      <c r="J51" s="346">
        <v>4712</v>
      </c>
      <c r="K51" s="346">
        <v>3974</v>
      </c>
      <c r="L51" s="346">
        <v>3073</v>
      </c>
      <c r="M51" s="347">
        <v>2277</v>
      </c>
    </row>
    <row r="52" spans="2:13" ht="27.75" customHeight="1" x14ac:dyDescent="0.15">
      <c r="B52" s="1173"/>
      <c r="C52" s="1174"/>
      <c r="D52" s="104"/>
      <c r="E52" s="1175" t="s">
        <v>43</v>
      </c>
      <c r="F52" s="1175"/>
      <c r="G52" s="1175"/>
      <c r="H52" s="1176"/>
      <c r="I52" s="345">
        <v>17496</v>
      </c>
      <c r="J52" s="346">
        <v>16700</v>
      </c>
      <c r="K52" s="346">
        <v>16115</v>
      </c>
      <c r="L52" s="346">
        <v>14820</v>
      </c>
      <c r="M52" s="347">
        <v>13534</v>
      </c>
    </row>
    <row r="53" spans="2:13" ht="27.75" customHeight="1" thickBot="1" x14ac:dyDescent="0.2">
      <c r="B53" s="1177" t="s">
        <v>19</v>
      </c>
      <c r="C53" s="1178"/>
      <c r="D53" s="108"/>
      <c r="E53" s="1179" t="s">
        <v>44</v>
      </c>
      <c r="F53" s="1179"/>
      <c r="G53" s="1179"/>
      <c r="H53" s="1180"/>
      <c r="I53" s="348">
        <v>5175</v>
      </c>
      <c r="J53" s="349">
        <v>5692</v>
      </c>
      <c r="K53" s="349">
        <v>3422</v>
      </c>
      <c r="L53" s="349">
        <v>1627</v>
      </c>
      <c r="M53" s="350">
        <v>1820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8iLtC3CzbGrBpam1tEbPPccNW/7fnwd7MvZB3V7baqcV6lwqFiUMamzU2PRGprJWyNdYBP4zoc8l6PKDOfpp3g==" saltValue="/7VLwaBknF91j1wSV2Ye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85" zoomScaleNormal="85"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2987</v>
      </c>
      <c r="G55" s="120">
        <v>3151</v>
      </c>
      <c r="H55" s="121">
        <v>3142</v>
      </c>
    </row>
    <row r="56" spans="2:8" ht="52.5" customHeight="1" x14ac:dyDescent="0.15">
      <c r="B56" s="122"/>
      <c r="C56" s="1198" t="s">
        <v>47</v>
      </c>
      <c r="D56" s="1198"/>
      <c r="E56" s="1199"/>
      <c r="F56" s="123" t="s">
        <v>488</v>
      </c>
      <c r="G56" s="123" t="s">
        <v>488</v>
      </c>
      <c r="H56" s="124" t="s">
        <v>488</v>
      </c>
    </row>
    <row r="57" spans="2:8" ht="53.25" customHeight="1" x14ac:dyDescent="0.15">
      <c r="B57" s="122"/>
      <c r="C57" s="1200" t="s">
        <v>48</v>
      </c>
      <c r="D57" s="1200"/>
      <c r="E57" s="1201"/>
      <c r="F57" s="125">
        <v>2695</v>
      </c>
      <c r="G57" s="125">
        <v>3362</v>
      </c>
      <c r="H57" s="126">
        <v>3724</v>
      </c>
    </row>
    <row r="58" spans="2:8" ht="45.75" customHeight="1" x14ac:dyDescent="0.15">
      <c r="B58" s="127"/>
      <c r="C58" s="1188" t="s">
        <v>562</v>
      </c>
      <c r="D58" s="1189"/>
      <c r="E58" s="1190"/>
      <c r="F58" s="128">
        <v>1447</v>
      </c>
      <c r="G58" s="128">
        <v>2003</v>
      </c>
      <c r="H58" s="129">
        <v>2314</v>
      </c>
    </row>
    <row r="59" spans="2:8" ht="45.75" customHeight="1" x14ac:dyDescent="0.15">
      <c r="B59" s="127"/>
      <c r="C59" s="1188" t="s">
        <v>563</v>
      </c>
      <c r="D59" s="1189"/>
      <c r="E59" s="1190"/>
      <c r="F59" s="128">
        <v>1001</v>
      </c>
      <c r="G59" s="128">
        <v>1001</v>
      </c>
      <c r="H59" s="129">
        <v>984</v>
      </c>
    </row>
    <row r="60" spans="2:8" ht="45.75" customHeight="1" x14ac:dyDescent="0.15">
      <c r="B60" s="127"/>
      <c r="C60" s="1188" t="s">
        <v>564</v>
      </c>
      <c r="D60" s="1189"/>
      <c r="E60" s="1190"/>
      <c r="F60" s="128">
        <v>95</v>
      </c>
      <c r="G60" s="128">
        <v>175</v>
      </c>
      <c r="H60" s="129">
        <v>255</v>
      </c>
    </row>
    <row r="61" spans="2:8" ht="45.75" customHeight="1" x14ac:dyDescent="0.15">
      <c r="B61" s="127"/>
      <c r="C61" s="1188" t="s">
        <v>565</v>
      </c>
      <c r="D61" s="1189"/>
      <c r="E61" s="1190"/>
      <c r="F61" s="128">
        <v>115</v>
      </c>
      <c r="G61" s="128">
        <v>115</v>
      </c>
      <c r="H61" s="129">
        <v>115</v>
      </c>
    </row>
    <row r="62" spans="2:8" ht="45.75" customHeight="1" thickBot="1" x14ac:dyDescent="0.2">
      <c r="B62" s="130"/>
      <c r="C62" s="1191" t="s">
        <v>566</v>
      </c>
      <c r="D62" s="1192"/>
      <c r="E62" s="1193"/>
      <c r="F62" s="131">
        <v>37</v>
      </c>
      <c r="G62" s="131">
        <v>37</v>
      </c>
      <c r="H62" s="132">
        <v>37</v>
      </c>
    </row>
    <row r="63" spans="2:8" ht="52.5" customHeight="1" thickBot="1" x14ac:dyDescent="0.2">
      <c r="B63" s="133"/>
      <c r="C63" s="1194" t="s">
        <v>49</v>
      </c>
      <c r="D63" s="1194"/>
      <c r="E63" s="1195"/>
      <c r="F63" s="134">
        <v>5683</v>
      </c>
      <c r="G63" s="134">
        <v>6514</v>
      </c>
      <c r="H63" s="135">
        <v>6866</v>
      </c>
    </row>
    <row r="64" spans="2:8" x14ac:dyDescent="0.15"/>
  </sheetData>
  <sheetProtection algorithmName="SHA-512" hashValue="GoVKGd/7UthfBlWmghBTnbYk2fuMqNwzUq1zKj2x8ZAxWcqTIsxF7zvxEJl5CwAwZM520lkr/64apBBIHl0Vpw==" saltValue="r8r3X5K9nNl/C0nDwGut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46945</v>
      </c>
      <c r="E3" s="154"/>
      <c r="F3" s="155">
        <v>45588</v>
      </c>
      <c r="G3" s="156"/>
      <c r="H3" s="157"/>
    </row>
    <row r="4" spans="1:8" x14ac:dyDescent="0.15">
      <c r="A4" s="158"/>
      <c r="B4" s="159"/>
      <c r="C4" s="160"/>
      <c r="D4" s="161">
        <v>40310</v>
      </c>
      <c r="E4" s="162"/>
      <c r="F4" s="163">
        <v>24150</v>
      </c>
      <c r="G4" s="164"/>
      <c r="H4" s="165"/>
    </row>
    <row r="5" spans="1:8" x14ac:dyDescent="0.15">
      <c r="A5" s="146" t="s">
        <v>520</v>
      </c>
      <c r="B5" s="151"/>
      <c r="C5" s="152"/>
      <c r="D5" s="153">
        <v>66674</v>
      </c>
      <c r="E5" s="154"/>
      <c r="F5" s="155">
        <v>45483</v>
      </c>
      <c r="G5" s="156"/>
      <c r="H5" s="157"/>
    </row>
    <row r="6" spans="1:8" x14ac:dyDescent="0.15">
      <c r="A6" s="158"/>
      <c r="B6" s="159"/>
      <c r="C6" s="160"/>
      <c r="D6" s="161">
        <v>59904</v>
      </c>
      <c r="E6" s="162"/>
      <c r="F6" s="163">
        <v>24241</v>
      </c>
      <c r="G6" s="164"/>
      <c r="H6" s="165"/>
    </row>
    <row r="7" spans="1:8" x14ac:dyDescent="0.15">
      <c r="A7" s="146" t="s">
        <v>521</v>
      </c>
      <c r="B7" s="151"/>
      <c r="C7" s="152"/>
      <c r="D7" s="153">
        <v>37412</v>
      </c>
      <c r="E7" s="154"/>
      <c r="F7" s="155">
        <v>45945</v>
      </c>
      <c r="G7" s="156"/>
      <c r="H7" s="157"/>
    </row>
    <row r="8" spans="1:8" x14ac:dyDescent="0.15">
      <c r="A8" s="158"/>
      <c r="B8" s="159"/>
      <c r="C8" s="160"/>
      <c r="D8" s="161">
        <v>33943</v>
      </c>
      <c r="E8" s="162"/>
      <c r="F8" s="163">
        <v>25180</v>
      </c>
      <c r="G8" s="164"/>
      <c r="H8" s="165"/>
    </row>
    <row r="9" spans="1:8" x14ac:dyDescent="0.15">
      <c r="A9" s="146" t="s">
        <v>522</v>
      </c>
      <c r="B9" s="151"/>
      <c r="C9" s="152"/>
      <c r="D9" s="153">
        <v>39648</v>
      </c>
      <c r="E9" s="154"/>
      <c r="F9" s="155">
        <v>44475</v>
      </c>
      <c r="G9" s="156"/>
      <c r="H9" s="157"/>
    </row>
    <row r="10" spans="1:8" x14ac:dyDescent="0.15">
      <c r="A10" s="158"/>
      <c r="B10" s="159"/>
      <c r="C10" s="160"/>
      <c r="D10" s="161">
        <v>28652</v>
      </c>
      <c r="E10" s="162"/>
      <c r="F10" s="163">
        <v>24780</v>
      </c>
      <c r="G10" s="164"/>
      <c r="H10" s="165"/>
    </row>
    <row r="11" spans="1:8" x14ac:dyDescent="0.15">
      <c r="A11" s="146" t="s">
        <v>523</v>
      </c>
      <c r="B11" s="151"/>
      <c r="C11" s="152"/>
      <c r="D11" s="153">
        <v>63226</v>
      </c>
      <c r="E11" s="154"/>
      <c r="F11" s="155">
        <v>45982</v>
      </c>
      <c r="G11" s="156"/>
      <c r="H11" s="157"/>
    </row>
    <row r="12" spans="1:8" x14ac:dyDescent="0.15">
      <c r="A12" s="158"/>
      <c r="B12" s="159"/>
      <c r="C12" s="166"/>
      <c r="D12" s="161">
        <v>40199</v>
      </c>
      <c r="E12" s="162"/>
      <c r="F12" s="163">
        <v>25583</v>
      </c>
      <c r="G12" s="164"/>
      <c r="H12" s="165"/>
    </row>
    <row r="13" spans="1:8" x14ac:dyDescent="0.15">
      <c r="A13" s="146"/>
      <c r="B13" s="151"/>
      <c r="C13" s="152"/>
      <c r="D13" s="153">
        <v>50781</v>
      </c>
      <c r="E13" s="154"/>
      <c r="F13" s="155">
        <v>45495</v>
      </c>
      <c r="G13" s="167"/>
      <c r="H13" s="157"/>
    </row>
    <row r="14" spans="1:8" x14ac:dyDescent="0.15">
      <c r="A14" s="158"/>
      <c r="B14" s="159"/>
      <c r="C14" s="160"/>
      <c r="D14" s="161">
        <v>40602</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5.54</v>
      </c>
      <c r="C19" s="168">
        <f>ROUND(VALUE(SUBSTITUTE(実質収支比率等に係る経年分析!G$48,"▲","-")),2)</f>
        <v>5.16</v>
      </c>
      <c r="D19" s="168">
        <f>ROUND(VALUE(SUBSTITUTE(実質収支比率等に係る経年分析!H$48,"▲","-")),2)</f>
        <v>11.39</v>
      </c>
      <c r="E19" s="168">
        <f>ROUND(VALUE(SUBSTITUTE(実質収支比率等に係る経年分析!I$48,"▲","-")),2)</f>
        <v>11.71</v>
      </c>
      <c r="F19" s="168">
        <f>ROUND(VALUE(SUBSTITUTE(実質収支比率等に係る経年分析!J$48,"▲","-")),2)</f>
        <v>3.7</v>
      </c>
    </row>
    <row r="20" spans="1:11" x14ac:dyDescent="0.15">
      <c r="A20" s="168" t="s">
        <v>53</v>
      </c>
      <c r="B20" s="168">
        <f>ROUND(VALUE(SUBSTITUTE(実質収支比率等に係る経年分析!F$47,"▲","-")),2)</f>
        <v>16.02</v>
      </c>
      <c r="C20" s="168">
        <f>ROUND(VALUE(SUBSTITUTE(実質収支比率等に係る経年分析!G$47,"▲","-")),2)</f>
        <v>15.47</v>
      </c>
      <c r="D20" s="168">
        <f>ROUND(VALUE(SUBSTITUTE(実質収支比率等に係る経年分析!H$47,"▲","-")),2)</f>
        <v>15.56</v>
      </c>
      <c r="E20" s="168">
        <f>ROUND(VALUE(SUBSTITUTE(実質収支比率等に係る経年分析!I$47,"▲","-")),2)</f>
        <v>16.649999999999999</v>
      </c>
      <c r="F20" s="168">
        <f>ROUND(VALUE(SUBSTITUTE(実質収支比率等に係る経年分析!J$47,"▲","-")),2)</f>
        <v>16.29</v>
      </c>
    </row>
    <row r="21" spans="1:11" x14ac:dyDescent="0.15">
      <c r="A21" s="168" t="s">
        <v>54</v>
      </c>
      <c r="B21" s="168">
        <f>IF(ISNUMBER(VALUE(SUBSTITUTE(実質収支比率等に係る経年分析!F$49,"▲","-"))),ROUND(VALUE(SUBSTITUTE(実質収支比率等に係る経年分析!F$49,"▲","-")),2),NA())</f>
        <v>1.43</v>
      </c>
      <c r="C21" s="168">
        <f>IF(ISNUMBER(VALUE(SUBSTITUTE(実質収支比率等に係る経年分析!G$49,"▲","-"))),ROUND(VALUE(SUBSTITUTE(実質収支比率等に係る経年分析!G$49,"▲","-")),2),NA())</f>
        <v>-0.2</v>
      </c>
      <c r="D21" s="168">
        <f>IF(ISNUMBER(VALUE(SUBSTITUTE(実質収支比率等に係る経年分析!H$49,"▲","-"))),ROUND(VALUE(SUBSTITUTE(実質収支比率等に係る経年分析!H$49,"▲","-")),2),NA())</f>
        <v>7.4</v>
      </c>
      <c r="E21" s="168">
        <f>IF(ISNUMBER(VALUE(SUBSTITUTE(実質収支比率等に係る経年分析!I$49,"▲","-"))),ROUND(VALUE(SUBSTITUTE(実質収支比率等に係る経年分析!I$49,"▲","-")),2),NA())</f>
        <v>1.02</v>
      </c>
      <c r="F21" s="168">
        <f>IF(ISNUMBER(VALUE(SUBSTITUTE(実質収支比率等に係る経年分析!J$49,"▲","-"))),ROUND(VALUE(SUBSTITUTE(実質収支比率等に係る経年分析!J$49,"▲","-")),2),NA())</f>
        <v>-7.83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土地区画整理事業特別会計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0.73</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1.1499999999999999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3.69</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11.45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6.45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2344</v>
      </c>
      <c r="E42" s="170"/>
      <c r="F42" s="170"/>
      <c r="G42" s="170">
        <f>'実質公債費比率（分子）の構造'!L$52</f>
        <v>2236</v>
      </c>
      <c r="H42" s="170"/>
      <c r="I42" s="170"/>
      <c r="J42" s="170">
        <f>'実質公債費比率（分子）の構造'!M$52</f>
        <v>2065</v>
      </c>
      <c r="K42" s="170"/>
      <c r="L42" s="170"/>
      <c r="M42" s="170">
        <f>'実質公債費比率（分子）の構造'!N$52</f>
        <v>1927</v>
      </c>
      <c r="N42" s="170"/>
      <c r="O42" s="170"/>
      <c r="P42" s="170">
        <f>'実質公債費比率（分子）の構造'!O$52</f>
        <v>1859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421</v>
      </c>
      <c r="C44" s="170"/>
      <c r="D44" s="170"/>
      <c r="E44" s="170">
        <f>'実質公債費比率（分子）の構造'!L$50</f>
        <v>416</v>
      </c>
      <c r="F44" s="170"/>
      <c r="G44" s="170"/>
      <c r="H44" s="170">
        <f>'実質公債費比率（分子）の構造'!M$50</f>
        <v>416</v>
      </c>
      <c r="I44" s="170"/>
      <c r="J44" s="170"/>
      <c r="K44" s="170">
        <f>'実質公債費比率（分子）の構造'!N$50</f>
        <v>376</v>
      </c>
      <c r="L44" s="170"/>
      <c r="M44" s="170"/>
      <c r="N44" s="170">
        <f>'実質公債費比率（分子）の構造'!O$50</f>
        <v>376</v>
      </c>
      <c r="O44" s="170"/>
      <c r="P44" s="170"/>
    </row>
    <row r="45" spans="1:16" x14ac:dyDescent="0.15">
      <c r="A45" s="170" t="s">
        <v>63</v>
      </c>
      <c r="B45" s="170">
        <f>'実質公債費比率（分子）の構造'!K$49</f>
        <v>29</v>
      </c>
      <c r="C45" s="170"/>
      <c r="D45" s="170"/>
      <c r="E45" s="170">
        <f>'実質公債費比率（分子）の構造'!L$49</f>
        <v>13</v>
      </c>
      <c r="F45" s="170"/>
      <c r="G45" s="170"/>
      <c r="H45" s="170">
        <f>'実質公債費比率（分子）の構造'!M$49</f>
        <v>8</v>
      </c>
      <c r="I45" s="170"/>
      <c r="J45" s="170"/>
      <c r="K45" s="170">
        <f>'実質公債費比率（分子）の構造'!N$49</f>
        <v>9</v>
      </c>
      <c r="L45" s="170"/>
      <c r="M45" s="170"/>
      <c r="N45" s="170">
        <f>'実質公債費比率（分子）の構造'!O$49</f>
        <v>4</v>
      </c>
      <c r="O45" s="170"/>
      <c r="P45" s="170"/>
    </row>
    <row r="46" spans="1:16" x14ac:dyDescent="0.15">
      <c r="A46" s="170" t="s">
        <v>64</v>
      </c>
      <c r="B46" s="170">
        <f>'実質公債費比率（分子）の構造'!K$48</f>
        <v>363</v>
      </c>
      <c r="C46" s="170"/>
      <c r="D46" s="170"/>
      <c r="E46" s="170">
        <f>'実質公債費比率（分子）の構造'!L$48</f>
        <v>319</v>
      </c>
      <c r="F46" s="170"/>
      <c r="G46" s="170"/>
      <c r="H46" s="170">
        <f>'実質公債費比率（分子）の構造'!M$48</f>
        <v>176</v>
      </c>
      <c r="I46" s="170"/>
      <c r="J46" s="170"/>
      <c r="K46" s="170">
        <f>'実質公債費比率（分子）の構造'!N$48</f>
        <v>177</v>
      </c>
      <c r="L46" s="170"/>
      <c r="M46" s="170"/>
      <c r="N46" s="170">
        <f>'実質公債費比率（分子）の構造'!O$48</f>
        <v>182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1942</v>
      </c>
      <c r="C49" s="170"/>
      <c r="D49" s="170"/>
      <c r="E49" s="170">
        <f>'実質公債費比率（分子）の構造'!L$45</f>
        <v>2048</v>
      </c>
      <c r="F49" s="170"/>
      <c r="G49" s="170"/>
      <c r="H49" s="170">
        <f>'実質公債費比率（分子）の構造'!M$45</f>
        <v>2061</v>
      </c>
      <c r="I49" s="170"/>
      <c r="J49" s="170"/>
      <c r="K49" s="170">
        <f>'実質公債費比率（分子）の構造'!N$45</f>
        <v>2013</v>
      </c>
      <c r="L49" s="170"/>
      <c r="M49" s="170"/>
      <c r="N49" s="170">
        <f>'実質公債費比率（分子）の構造'!O$45</f>
        <v>2030</v>
      </c>
      <c r="O49" s="170"/>
      <c r="P49" s="170"/>
    </row>
    <row r="50" spans="1:16" x14ac:dyDescent="0.15">
      <c r="A50" s="170" t="s">
        <v>67</v>
      </c>
      <c r="B50" s="170" t="e">
        <f>NA()</f>
        <v>#N/A</v>
      </c>
      <c r="C50" s="170">
        <f>IF(ISNUMBER('実質公債費比率（分子）の構造'!K$53),'実質公債費比率（分子）の構造'!K$53,NA())</f>
        <v>411</v>
      </c>
      <c r="D50" s="170" t="e">
        <f>NA()</f>
        <v>#N/A</v>
      </c>
      <c r="E50" s="170" t="e">
        <f>NA()</f>
        <v>#N/A</v>
      </c>
      <c r="F50" s="170">
        <f>IF(ISNUMBER('実質公債費比率（分子）の構造'!L$53),'実質公債費比率（分子）の構造'!L$53,NA())</f>
        <v>560</v>
      </c>
      <c r="G50" s="170" t="e">
        <f>NA()</f>
        <v>#N/A</v>
      </c>
      <c r="H50" s="170" t="e">
        <f>NA()</f>
        <v>#N/A</v>
      </c>
      <c r="I50" s="170">
        <f>IF(ISNUMBER('実質公債費比率（分子）の構造'!M$53),'実質公債費比率（分子）の構造'!M$53,NA())</f>
        <v>596</v>
      </c>
      <c r="J50" s="170" t="e">
        <f>NA()</f>
        <v>#N/A</v>
      </c>
      <c r="K50" s="170" t="e">
        <f>NA()</f>
        <v>#N/A</v>
      </c>
      <c r="L50" s="170">
        <f>IF(ISNUMBER('実質公債費比率（分子）の構造'!N$53),'実質公債費比率（分子）の構造'!N$53,NA())</f>
        <v>648</v>
      </c>
      <c r="M50" s="170" t="e">
        <f>NA()</f>
        <v>#N/A</v>
      </c>
      <c r="N50" s="170" t="e">
        <f>NA()</f>
        <v>#N/A</v>
      </c>
      <c r="O50" s="170">
        <f>IF(ISNUMBER('実質公債費比率（分子）の構造'!O$53),'実質公債費比率（分子）の構造'!O$53,NA())</f>
        <v>733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17496</v>
      </c>
      <c r="E56" s="169"/>
      <c r="F56" s="169"/>
      <c r="G56" s="169">
        <f>'将来負担比率（分子）の構造'!J$52</f>
        <v>16700</v>
      </c>
      <c r="H56" s="169"/>
      <c r="I56" s="169"/>
      <c r="J56" s="169">
        <f>'将来負担比率（分子）の構造'!K$52</f>
        <v>16115</v>
      </c>
      <c r="K56" s="169"/>
      <c r="L56" s="169"/>
      <c r="M56" s="169">
        <f>'将来負担比率（分子）の構造'!L$52</f>
        <v>14820</v>
      </c>
      <c r="N56" s="169"/>
      <c r="O56" s="169"/>
      <c r="P56" s="169">
        <f>'将来負担比率（分子）の構造'!M$52</f>
        <v>13534</v>
      </c>
    </row>
    <row r="57" spans="1:16" x14ac:dyDescent="0.15">
      <c r="A57" s="169" t="s">
        <v>42</v>
      </c>
      <c r="B57" s="169"/>
      <c r="C57" s="169"/>
      <c r="D57" s="169">
        <f>'将来負担比率（分子）の構造'!I$51</f>
        <v>5123</v>
      </c>
      <c r="E57" s="169"/>
      <c r="F57" s="169"/>
      <c r="G57" s="169">
        <f>'将来負担比率（分子）の構造'!J$51</f>
        <v>4712</v>
      </c>
      <c r="H57" s="169"/>
      <c r="I57" s="169"/>
      <c r="J57" s="169">
        <f>'将来負担比率（分子）の構造'!K$51</f>
        <v>3974</v>
      </c>
      <c r="K57" s="169"/>
      <c r="L57" s="169"/>
      <c r="M57" s="169">
        <f>'将来負担比率（分子）の構造'!L$51</f>
        <v>3073</v>
      </c>
      <c r="N57" s="169"/>
      <c r="O57" s="169"/>
      <c r="P57" s="169">
        <f>'将来負担比率（分子）の構造'!M$51</f>
        <v>2277</v>
      </c>
    </row>
    <row r="58" spans="1:16" x14ac:dyDescent="0.15">
      <c r="A58" s="169" t="s">
        <v>41</v>
      </c>
      <c r="B58" s="169"/>
      <c r="C58" s="169"/>
      <c r="D58" s="169">
        <f>'将来負担比率（分子）の構造'!I$50</f>
        <v>6563</v>
      </c>
      <c r="E58" s="169"/>
      <c r="F58" s="169"/>
      <c r="G58" s="169">
        <f>'将来負担比率（分子）の構造'!J$50</f>
        <v>6666</v>
      </c>
      <c r="H58" s="169"/>
      <c r="I58" s="169"/>
      <c r="J58" s="169">
        <f>'将来負担比率（分子）の構造'!K$50</f>
        <v>7025</v>
      </c>
      <c r="K58" s="169"/>
      <c r="L58" s="169"/>
      <c r="M58" s="169">
        <f>'将来負担比率（分子）の構造'!L$50</f>
        <v>7916</v>
      </c>
      <c r="N58" s="169"/>
      <c r="O58" s="169"/>
      <c r="P58" s="169">
        <f>'将来負担比率（分子）の構造'!M$50</f>
        <v>8251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2316</v>
      </c>
      <c r="C62" s="169"/>
      <c r="D62" s="169"/>
      <c r="E62" s="169">
        <f>'将来負担比率（分子）の構造'!J$45</f>
        <v>2316</v>
      </c>
      <c r="F62" s="169"/>
      <c r="G62" s="169"/>
      <c r="H62" s="169">
        <f>'将来負担比率（分子）の構造'!K$45</f>
        <v>2324</v>
      </c>
      <c r="I62" s="169"/>
      <c r="J62" s="169"/>
      <c r="K62" s="169">
        <f>'将来負担比率（分子）の構造'!L$45</f>
        <v>2268</v>
      </c>
      <c r="L62" s="169"/>
      <c r="M62" s="169"/>
      <c r="N62" s="169">
        <f>'将来負担比率（分子）の構造'!M$45</f>
        <v>2208</v>
      </c>
      <c r="O62" s="169"/>
      <c r="P62" s="169"/>
    </row>
    <row r="63" spans="1:16" x14ac:dyDescent="0.15">
      <c r="A63" s="169" t="s">
        <v>34</v>
      </c>
      <c r="B63" s="169">
        <f>'将来負担比率（分子）の構造'!I$44</f>
        <v>199</v>
      </c>
      <c r="C63" s="169"/>
      <c r="D63" s="169"/>
      <c r="E63" s="169">
        <f>'将来負担比率（分子）の構造'!J$44</f>
        <v>175</v>
      </c>
      <c r="F63" s="169"/>
      <c r="G63" s="169"/>
      <c r="H63" s="169">
        <f>'将来負担比率（分子）の構造'!K$44</f>
        <v>160</v>
      </c>
      <c r="I63" s="169"/>
      <c r="J63" s="169"/>
      <c r="K63" s="169">
        <f>'将来負担比率（分子）の構造'!L$44</f>
        <v>143</v>
      </c>
      <c r="L63" s="169"/>
      <c r="M63" s="169"/>
      <c r="N63" s="169">
        <f>'将来負担比率（分子）の構造'!M$44</f>
        <v>127</v>
      </c>
      <c r="O63" s="169"/>
      <c r="P63" s="169"/>
    </row>
    <row r="64" spans="1:16" x14ac:dyDescent="0.15">
      <c r="A64" s="169" t="s">
        <v>33</v>
      </c>
      <c r="B64" s="169">
        <f>'将来負担比率（分子）の構造'!I$43</f>
        <v>2462</v>
      </c>
      <c r="C64" s="169"/>
      <c r="D64" s="169"/>
      <c r="E64" s="169">
        <f>'将来負担比率（分子）の構造'!J$43</f>
        <v>2253</v>
      </c>
      <c r="F64" s="169"/>
      <c r="G64" s="169"/>
      <c r="H64" s="169">
        <f>'将来負担比率（分子）の構造'!K$43</f>
        <v>1866</v>
      </c>
      <c r="I64" s="169"/>
      <c r="J64" s="169"/>
      <c r="K64" s="169">
        <f>'将来負担比率（分子）の構造'!L$43</f>
        <v>1417</v>
      </c>
      <c r="L64" s="169"/>
      <c r="M64" s="169"/>
      <c r="N64" s="169">
        <f>'将来負担比率（分子）の構造'!M$43</f>
        <v>2447</v>
      </c>
      <c r="O64" s="169"/>
      <c r="P64" s="169"/>
    </row>
    <row r="65" spans="1:16" x14ac:dyDescent="0.15">
      <c r="A65" s="169" t="s">
        <v>32</v>
      </c>
      <c r="B65" s="169">
        <f>'将来負担比率（分子）の構造'!I$42</f>
        <v>5354</v>
      </c>
      <c r="C65" s="169"/>
      <c r="D65" s="169"/>
      <c r="E65" s="169">
        <f>'将来負担比率（分子）の構造'!J$42</f>
        <v>4570</v>
      </c>
      <c r="F65" s="169"/>
      <c r="G65" s="169"/>
      <c r="H65" s="169">
        <f>'将来負担比率（分子）の構造'!K$42</f>
        <v>3656</v>
      </c>
      <c r="I65" s="169"/>
      <c r="J65" s="169"/>
      <c r="K65" s="169">
        <f>'将来負担比率（分子）の構造'!L$42</f>
        <v>2930</v>
      </c>
      <c r="L65" s="169"/>
      <c r="M65" s="169"/>
      <c r="N65" s="169">
        <f>'将来負担比率（分子）の構造'!M$42</f>
        <v>2245</v>
      </c>
      <c r="O65" s="169"/>
      <c r="P65" s="169"/>
    </row>
    <row r="66" spans="1:16" x14ac:dyDescent="0.15">
      <c r="A66" s="169" t="s">
        <v>31</v>
      </c>
      <c r="B66" s="169">
        <f>'将来負担比率（分子）の構造'!I$41</f>
        <v>24026</v>
      </c>
      <c r="C66" s="169"/>
      <c r="D66" s="169"/>
      <c r="E66" s="169">
        <f>'将来負担比率（分子）の構造'!J$41</f>
        <v>24455</v>
      </c>
      <c r="F66" s="169"/>
      <c r="G66" s="169"/>
      <c r="H66" s="169">
        <f>'将来負担比率（分子）の構造'!K$41</f>
        <v>22532</v>
      </c>
      <c r="I66" s="169"/>
      <c r="J66" s="169"/>
      <c r="K66" s="169">
        <f>'将来負担比率（分子）の構造'!L$41</f>
        <v>20677</v>
      </c>
      <c r="L66" s="169"/>
      <c r="M66" s="169"/>
      <c r="N66" s="169">
        <f>'将来負担比率（分子）の構造'!M$41</f>
        <v>18855</v>
      </c>
      <c r="O66" s="169"/>
      <c r="P66" s="169"/>
    </row>
    <row r="67" spans="1:16" x14ac:dyDescent="0.15">
      <c r="A67" s="169" t="s">
        <v>71</v>
      </c>
      <c r="B67" s="169" t="e">
        <f>NA()</f>
        <v>#N/A</v>
      </c>
      <c r="C67" s="169">
        <f>IF(ISNUMBER('将来負担比率（分子）の構造'!I$53), IF('将来負担比率（分子）の構造'!I$53 &lt; 0, 0, '将来負担比率（分子）の構造'!I$53), NA())</f>
        <v>5175</v>
      </c>
      <c r="D67" s="169" t="e">
        <f>NA()</f>
        <v>#N/A</v>
      </c>
      <c r="E67" s="169" t="e">
        <f>NA()</f>
        <v>#N/A</v>
      </c>
      <c r="F67" s="169">
        <f>IF(ISNUMBER('将来負担比率（分子）の構造'!J$53), IF('将来負担比率（分子）の構造'!J$53 &lt; 0, 0, '将来負担比率（分子）の構造'!J$53), NA())</f>
        <v>5692</v>
      </c>
      <c r="G67" s="169" t="e">
        <f>NA()</f>
        <v>#N/A</v>
      </c>
      <c r="H67" s="169" t="e">
        <f>NA()</f>
        <v>#N/A</v>
      </c>
      <c r="I67" s="169">
        <f>IF(ISNUMBER('将来負担比率（分子）の構造'!K$53), IF('将来負担比率（分子）の構造'!K$53 &lt; 0, 0, '将来負担比率（分子）の構造'!K$53), NA())</f>
        <v>3422</v>
      </c>
      <c r="J67" s="169" t="e">
        <f>NA()</f>
        <v>#N/A</v>
      </c>
      <c r="K67" s="169" t="e">
        <f>NA()</f>
        <v>#N/A</v>
      </c>
      <c r="L67" s="169">
        <f>IF(ISNUMBER('将来負担比率（分子）の構造'!L$53), IF('将来負担比率（分子）の構造'!L$53 &lt; 0, 0, '将来負担比率（分子）の構造'!L$53), NA())</f>
        <v>1627</v>
      </c>
      <c r="M67" s="169" t="e">
        <f>NA()</f>
        <v>#N/A</v>
      </c>
      <c r="N67" s="169" t="e">
        <f>NA()</f>
        <v>#N/A</v>
      </c>
      <c r="O67" s="169">
        <f>IF(ISNUMBER('将来負担比率（分子）の構造'!M$53), IF('将来負担比率（分子）の構造'!M$53 &lt; 0, 0, '将来負担比率（分子）の構造'!M$53), NA())</f>
        <v>1820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2987</v>
      </c>
      <c r="C72" s="173">
        <f>基金残高に係る経年分析!G55</f>
        <v>3151</v>
      </c>
      <c r="D72" s="173">
        <f>基金残高に係る経年分析!H55</f>
        <v>3142</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2695</v>
      </c>
      <c r="C74" s="173">
        <f>基金残高に係る経年分析!G57</f>
        <v>3362</v>
      </c>
      <c r="D74" s="173">
        <f>基金残高に係る経年分析!H57</f>
        <v>3724</v>
      </c>
    </row>
  </sheetData>
  <sheetProtection algorithmName="SHA-512" hashValue="OskevlPYFFN44EQME724Ka5xeUkocuj72u9svpIDCQ45bqmSfjl6XVMpHAYr/Fhm9GS7CdpmOvwnHoarfdlaQw==" saltValue="JX0OpuUe4yQg0eKlfCjG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2025-03-12T04:58:23Z</cp:lastPrinted>
  <dcterms:created xsi:type="dcterms:W3CDTF">2025-02-19T01:54:43Z</dcterms:created>
  <dcterms:modified xsi:type="dcterms:W3CDTF">2025-03-17T04:42:40Z</dcterms:modified>
</cp:coreProperties>
</file>